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rawer Haystaq\B1 NOVA SD\"/>
    </mc:Choice>
  </mc:AlternateContent>
  <bookViews>
    <workbookView xWindow="0" yWindow="0" windowWidth="38400" windowHeight="17850"/>
  </bookViews>
  <sheets>
    <sheet name="Population Totals" sheetId="1" r:id="rId1"/>
    <sheet name="Racial Demographics" sheetId="2" r:id="rId2"/>
    <sheet name="Voting Age" sheetId="3" r:id="rId3"/>
    <sheet name="Election Results" sheetId="4" r:id="rId4"/>
  </sheets>
  <definedNames>
    <definedName name="test">'Population Totals'!#REF!</definedName>
  </definedNames>
  <calcPr calcId="162913"/>
</workbook>
</file>

<file path=xl/calcChain.xml><?xml version="1.0" encoding="utf-8"?>
<calcChain xmlns="http://schemas.openxmlformats.org/spreadsheetml/2006/main">
  <c r="L10" i="3" l="1"/>
  <c r="L9" i="3"/>
  <c r="L8" i="3"/>
  <c r="L7" i="3"/>
  <c r="L6" i="3"/>
  <c r="L5" i="3"/>
  <c r="L4" i="3"/>
  <c r="L3" i="3"/>
  <c r="N3" i="1" s="1"/>
  <c r="B10" i="2"/>
  <c r="P10" i="2" s="1"/>
  <c r="H10" i="2" s="1"/>
  <c r="I10" i="1" s="1"/>
  <c r="B9" i="2"/>
  <c r="G9" i="2" s="1"/>
  <c r="H9" i="1" s="1"/>
  <c r="B8" i="2"/>
  <c r="M8" i="2" s="1"/>
  <c r="B7" i="2"/>
  <c r="P7" i="2" s="1"/>
  <c r="H7" i="2" s="1"/>
  <c r="I7" i="1" s="1"/>
  <c r="B6" i="2"/>
  <c r="P6" i="2" s="1"/>
  <c r="H6" i="2" s="1"/>
  <c r="I6" i="1" s="1"/>
  <c r="G5" i="2"/>
  <c r="H5" i="1" s="1"/>
  <c r="B5" i="2"/>
  <c r="P5" i="2" s="1"/>
  <c r="H5" i="2" s="1"/>
  <c r="I5" i="1" s="1"/>
  <c r="B4" i="2"/>
  <c r="E4" i="2" s="1"/>
  <c r="G4" i="1" s="1"/>
  <c r="B3" i="2"/>
  <c r="E3" i="2" s="1"/>
  <c r="G3" i="1" s="1"/>
  <c r="N10" i="1"/>
  <c r="M10" i="1"/>
  <c r="L10" i="1"/>
  <c r="K10" i="1"/>
  <c r="J10" i="1"/>
  <c r="F10" i="1"/>
  <c r="E10" i="1"/>
  <c r="D10" i="1"/>
  <c r="N9" i="1"/>
  <c r="M9" i="1"/>
  <c r="L9" i="1"/>
  <c r="K9" i="1"/>
  <c r="J9" i="1"/>
  <c r="E9" i="1"/>
  <c r="D9" i="1"/>
  <c r="N8" i="1"/>
  <c r="M8" i="1"/>
  <c r="L8" i="1"/>
  <c r="K8" i="1"/>
  <c r="J8" i="1"/>
  <c r="E8" i="1"/>
  <c r="D8" i="1"/>
  <c r="N7" i="1"/>
  <c r="M7" i="1"/>
  <c r="L7" i="1"/>
  <c r="K7" i="1"/>
  <c r="J7" i="1"/>
  <c r="E7" i="1"/>
  <c r="D7" i="1"/>
  <c r="N6" i="1"/>
  <c r="M6" i="1"/>
  <c r="L6" i="1"/>
  <c r="K6" i="1"/>
  <c r="J6" i="1"/>
  <c r="E6" i="1"/>
  <c r="D6" i="1"/>
  <c r="N5" i="1"/>
  <c r="M5" i="1"/>
  <c r="L5" i="1"/>
  <c r="K5" i="1"/>
  <c r="J5" i="1"/>
  <c r="F5" i="1"/>
  <c r="E5" i="1"/>
  <c r="D5" i="1"/>
  <c r="N4" i="1"/>
  <c r="M4" i="1"/>
  <c r="L4" i="1"/>
  <c r="K4" i="1"/>
  <c r="J4" i="1"/>
  <c r="E4" i="1"/>
  <c r="D4" i="1"/>
  <c r="M3" i="1"/>
  <c r="L3" i="1"/>
  <c r="K3" i="1"/>
  <c r="J3" i="1"/>
  <c r="E3" i="1"/>
  <c r="D3" i="1"/>
  <c r="P8" i="2" l="1"/>
  <c r="H8" i="2" s="1"/>
  <c r="I8" i="1" s="1"/>
  <c r="F8" i="1"/>
  <c r="M10" i="2"/>
  <c r="F6" i="1"/>
  <c r="P4" i="2"/>
  <c r="H4" i="2" s="1"/>
  <c r="I4" i="1" s="1"/>
  <c r="F7" i="1"/>
  <c r="E5" i="2"/>
  <c r="G5" i="1" s="1"/>
  <c r="F4" i="1"/>
  <c r="G4" i="2"/>
  <c r="H4" i="1" s="1"/>
  <c r="E6" i="2"/>
  <c r="G6" i="1" s="1"/>
  <c r="F3" i="1"/>
  <c r="G6" i="2"/>
  <c r="H6" i="1" s="1"/>
  <c r="G3" i="2"/>
  <c r="H3" i="1" s="1"/>
  <c r="M9" i="2"/>
  <c r="M3" i="2"/>
  <c r="P3" i="2"/>
  <c r="H3" i="2" s="1"/>
  <c r="I3" i="1" s="1"/>
  <c r="E10" i="2"/>
  <c r="G10" i="1" s="1"/>
  <c r="F9" i="1"/>
  <c r="E7" i="2"/>
  <c r="G7" i="1" s="1"/>
  <c r="P9" i="2"/>
  <c r="H9" i="2" s="1"/>
  <c r="I9" i="1" s="1"/>
  <c r="M4" i="2"/>
  <c r="G7" i="2"/>
  <c r="H7" i="1" s="1"/>
  <c r="M7" i="2"/>
  <c r="G10" i="2"/>
  <c r="H10" i="1" s="1"/>
  <c r="E8" i="2"/>
  <c r="G8" i="1" s="1"/>
  <c r="M5" i="2"/>
  <c r="G8" i="2"/>
  <c r="H8" i="1" s="1"/>
  <c r="E9" i="2"/>
  <c r="G9" i="1" s="1"/>
  <c r="M6" i="2"/>
</calcChain>
</file>

<file path=xl/sharedStrings.xml><?xml version="1.0" encoding="utf-8"?>
<sst xmlns="http://schemas.openxmlformats.org/spreadsheetml/2006/main" count="97" uniqueCount="84">
  <si>
    <t>DISTRICT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</si>
  <si>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</si>
  <si>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</si>
  <si>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</si>
  <si>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</si>
  <si>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</si>
  <si>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</si>
  <si>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</si>
  <si>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</si>
  <si>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</si>
  <si>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Minority</t>
  </si>
  <si>
    <t>Percent</t>
  </si>
  <si>
    <t>Voting Age</t>
  </si>
  <si>
    <t>Racial Demographics as a percent of VAP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</si>
  <si>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</si>
  <si>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</si>
  <si>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</si>
  <si>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</si>
  <si>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</si>
  <si>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</si>
  <si>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</si>
  <si>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</si>
  <si>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Asian</t>
  </si>
  <si>
    <t>Non Hisp Other</t>
  </si>
  <si>
    <t>One Race</t>
  </si>
  <si>
    <t>Non White</t>
  </si>
  <si>
    <t>Haw-Pac</t>
  </si>
  <si>
    <t>Multi-Race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</si>
  <si>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</si>
  <si>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</si>
  <si>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</si>
  <si>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</si>
  <si>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</si>
  <si>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</si>
  <si>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</si>
  <si>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</si>
  <si>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</si>
  <si>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</si>
  <si>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</si>
  <si>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</si>
  <si>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Multi-Race</t>
  </si>
  <si>
    <t>VA one Race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</si>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</sst>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Red][&gt;=0.05]\▼0.0%;[Red][&lt;-0.05]0.0%\▲;[Green]0.00%\✓"/>
    <numFmt numFmtId="165" formatCode="0.0%"/>
  </numFmts>
  <fonts count="16" x14ac:knownFonts="1">
    <font>
      <sz val="10"/>
      <color theme="1"/>
      <name val="Arial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rgb="FF000080"/>
      <name val="Calibri"/>
      <scheme val="minor"/>
    </font>
    <font>
      <b/>
      <sz val="12"/>
      <color theme="1"/>
      <name val="Calibri"/>
      <scheme val="minor"/>
    </font>
    <font>
      <b/>
      <sz val="10"/>
      <color rgb="FFFFFFFF"/>
      <name val="Calibri"/>
      <scheme val="minor"/>
    </font>
    <font>
      <b/>
      <i/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Arial"/>
    </font>
    <font>
      <b/>
      <sz val="11"/>
      <color theme="0"/>
      <name val="Calibri"/>
      <scheme val="minor"/>
    </font>
    <font>
      <b/>
      <sz val="9"/>
      <color theme="0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15" fillId="0" borderId="0" applyFont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5" fillId="13" borderId="0" xfId="0" applyFont="1" applyFill="1"/>
    <xf numFmtId="3" fontId="0" fillId="14" borderId="0" xfId="0" applyNumberFormat="1" applyFont="1" applyFill="1"/>
    <xf numFmtId="3" fontId="0" fillId="0" borderId="0" xfId="0" applyNumberFormat="1" applyFont="1"/>
    <xf numFmtId="0" fontId="6" fillId="13" borderId="1" xfId="0" applyFont="1" applyFill="1" applyBorder="1"/>
    <xf numFmtId="3" fontId="7" fillId="14" borderId="0" xfId="0" applyNumberFormat="1" applyFont="1" applyFill="1"/>
    <xf numFmtId="3" fontId="7" fillId="0" borderId="0" xfId="0" applyNumberFormat="1" applyFont="1"/>
    <xf numFmtId="0" fontId="6" fillId="13" borderId="0" xfId="0" applyFont="1" applyFill="1"/>
    <xf numFmtId="164" fontId="7" fillId="14" borderId="0" xfId="0" applyNumberFormat="1" applyFont="1" applyFill="1"/>
    <xf numFmtId="164" fontId="7" fillId="0" borderId="0" xfId="0" applyNumberFormat="1" applyFont="1"/>
    <xf numFmtId="3" fontId="7" fillId="14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2" borderId="0" xfId="1" applyFont="1" applyFill="1" applyAlignment="1">
      <alignment horizontal="center"/>
    </xf>
    <xf numFmtId="10" fontId="7" fillId="15" borderId="0" xfId="1" applyNumberFormat="1" applyFont="1" applyFill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15" borderId="0" xfId="0" applyNumberFormat="1" applyFont="1" applyFill="1" applyAlignment="1">
      <alignment horizontal="center"/>
    </xf>
    <xf numFmtId="0" fontId="8" fillId="3" borderId="0" xfId="2" applyFont="1" applyFill="1" applyAlignment="1">
      <alignment horizontal="center"/>
    </xf>
    <xf numFmtId="10" fontId="7" fillId="15" borderId="0" xfId="2" applyNumberFormat="1" applyFont="1" applyFill="1" applyAlignment="1">
      <alignment horizontal="center"/>
    </xf>
    <xf numFmtId="0" fontId="8" fillId="4" borderId="0" xfId="3" applyFont="1" applyFill="1" applyAlignment="1">
      <alignment horizontal="center"/>
    </xf>
    <xf numFmtId="10" fontId="7" fillId="15" borderId="0" xfId="3" applyNumberFormat="1" applyFont="1" applyFill="1" applyAlignment="1">
      <alignment horizontal="center"/>
    </xf>
    <xf numFmtId="0" fontId="8" fillId="5" borderId="0" xfId="4" applyFont="1" applyFill="1" applyAlignment="1">
      <alignment horizontal="center"/>
    </xf>
    <xf numFmtId="10" fontId="7" fillId="15" borderId="0" xfId="4" applyNumberFormat="1" applyFont="1" applyFill="1" applyAlignment="1">
      <alignment horizontal="center"/>
    </xf>
    <xf numFmtId="0" fontId="9" fillId="16" borderId="0" xfId="5" applyFont="1" applyFill="1" applyAlignment="1">
      <alignment horizontal="center"/>
    </xf>
    <xf numFmtId="0" fontId="8" fillId="17" borderId="0" xfId="5" applyFont="1" applyFill="1" applyAlignment="1">
      <alignment horizontal="center"/>
    </xf>
    <xf numFmtId="10" fontId="7" fillId="17" borderId="0" xfId="5" applyNumberFormat="1" applyFont="1" applyFill="1" applyAlignment="1">
      <alignment horizontal="center"/>
    </xf>
    <xf numFmtId="10" fontId="7" fillId="17" borderId="0" xfId="0" applyNumberFormat="1" applyFont="1" applyFill="1" applyAlignment="1">
      <alignment horizontal="center"/>
    </xf>
    <xf numFmtId="0" fontId="8" fillId="7" borderId="0" xfId="6" applyFont="1" applyFill="1" applyAlignment="1">
      <alignment horizontal="center"/>
    </xf>
    <xf numFmtId="10" fontId="7" fillId="9" borderId="0" xfId="6" applyNumberFormat="1" applyFont="1" applyFill="1" applyAlignment="1">
      <alignment horizontal="center"/>
    </xf>
    <xf numFmtId="10" fontId="7" fillId="9" borderId="0" xfId="0" applyNumberFormat="1" applyFont="1" applyFill="1" applyAlignment="1">
      <alignment horizontal="center"/>
    </xf>
    <xf numFmtId="0" fontId="8" fillId="8" borderId="0" xfId="7" applyFont="1" applyFill="1" applyAlignment="1">
      <alignment horizontal="center"/>
    </xf>
    <xf numFmtId="10" fontId="7" fillId="9" borderId="0" xfId="7" applyNumberFormat="1" applyFont="1" applyFill="1" applyAlignment="1">
      <alignment horizontal="center"/>
    </xf>
    <xf numFmtId="0" fontId="8" fillId="19" borderId="0" xfId="8" applyFont="1" applyFill="1" applyAlignment="1">
      <alignment horizontal="center"/>
    </xf>
    <xf numFmtId="10" fontId="7" fillId="9" borderId="0" xfId="8" applyNumberFormat="1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0" fillId="0" borderId="0" xfId="0" applyFont="1"/>
    <xf numFmtId="0" fontId="0" fillId="20" borderId="0" xfId="0" applyFont="1" applyFill="1"/>
    <xf numFmtId="0" fontId="0" fillId="0" borderId="0" xfId="0" applyFont="1"/>
    <xf numFmtId="0" fontId="9" fillId="21" borderId="0" xfId="0" applyFont="1" applyFill="1" applyAlignment="1">
      <alignment horizontal="center"/>
    </xf>
    <xf numFmtId="0" fontId="9" fillId="18" borderId="0" xfId="0" applyFont="1" applyFill="1" applyAlignment="1">
      <alignment horizontal="center"/>
    </xf>
    <xf numFmtId="0" fontId="11" fillId="22" borderId="0" xfId="0" applyFont="1" applyFill="1" applyAlignment="1">
      <alignment horizontal="center"/>
    </xf>
    <xf numFmtId="3" fontId="7" fillId="20" borderId="0" xfId="0" applyNumberFormat="1" applyFont="1" applyFill="1"/>
    <xf numFmtId="0" fontId="9" fillId="20" borderId="0" xfId="0" applyFont="1" applyFill="1" applyAlignment="1">
      <alignment horizontal="center"/>
    </xf>
    <xf numFmtId="0" fontId="11" fillId="23" borderId="0" xfId="0" applyFont="1" applyFill="1" applyAlignment="1">
      <alignment horizontal="center"/>
    </xf>
    <xf numFmtId="165" fontId="7" fillId="20" borderId="0" xfId="0" applyNumberFormat="1" applyFont="1" applyFill="1"/>
    <xf numFmtId="165" fontId="7" fillId="0" borderId="0" xfId="0" applyNumberFormat="1" applyFont="1"/>
    <xf numFmtId="0" fontId="9" fillId="24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165" fontId="7" fillId="24" borderId="0" xfId="0" applyNumberFormat="1" applyFont="1" applyFill="1"/>
    <xf numFmtId="10" fontId="9" fillId="26" borderId="0" xfId="0" applyNumberFormat="1" applyFont="1" applyFill="1" applyAlignment="1">
      <alignment horizontal="center"/>
    </xf>
    <xf numFmtId="10" fontId="9" fillId="27" borderId="0" xfId="0" applyNumberFormat="1" applyFont="1" applyFill="1" applyAlignment="1">
      <alignment horizontal="center"/>
    </xf>
    <xf numFmtId="10" fontId="7" fillId="26" borderId="0" xfId="0" applyNumberFormat="1" applyFont="1" applyFill="1"/>
    <xf numFmtId="10" fontId="7" fillId="0" borderId="0" xfId="0" applyNumberFormat="1" applyFont="1"/>
    <xf numFmtId="0" fontId="9" fillId="28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3" fontId="7" fillId="28" borderId="0" xfId="0" applyNumberFormat="1" applyFont="1" applyFill="1"/>
    <xf numFmtId="3" fontId="0" fillId="28" borderId="0" xfId="0" applyNumberFormat="1" applyFont="1" applyFill="1"/>
    <xf numFmtId="0" fontId="9" fillId="16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3" fontId="7" fillId="16" borderId="0" xfId="0" applyNumberFormat="1" applyFont="1" applyFill="1"/>
    <xf numFmtId="0" fontId="8" fillId="10" borderId="0" xfId="0" applyFont="1" applyFill="1" applyAlignment="1">
      <alignment horizontal="center"/>
    </xf>
    <xf numFmtId="0" fontId="7" fillId="21" borderId="0" xfId="0" applyFont="1" applyFill="1"/>
    <xf numFmtId="0" fontId="13" fillId="19" borderId="0" xfId="0" applyFont="1" applyFill="1" applyAlignment="1">
      <alignment horizontal="center"/>
    </xf>
    <xf numFmtId="3" fontId="0" fillId="20" borderId="0" xfId="0" applyNumberFormat="1" applyFont="1" applyFill="1"/>
    <xf numFmtId="0" fontId="9" fillId="11" borderId="0" xfId="0" applyFont="1" applyFill="1" applyAlignment="1">
      <alignment horizontal="center"/>
    </xf>
    <xf numFmtId="0" fontId="14" fillId="15" borderId="0" xfId="0" applyFont="1" applyFill="1"/>
    <xf numFmtId="0" fontId="8" fillId="30" borderId="0" xfId="0" applyFont="1" applyFill="1" applyAlignment="1">
      <alignment horizontal="center"/>
    </xf>
    <xf numFmtId="3" fontId="7" fillId="0" borderId="0" xfId="9" applyNumberFormat="1" applyFont="1"/>
    <xf numFmtId="0" fontId="8" fillId="31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4" fillId="12" borderId="0" xfId="0" applyFont="1" applyFill="1"/>
    <xf numFmtId="0" fontId="14" fillId="12" borderId="0" xfId="0" applyFont="1" applyFill="1" applyAlignment="1">
      <alignment horizontal="left"/>
    </xf>
    <xf numFmtId="0" fontId="8" fillId="19" borderId="0" xfId="0" applyFont="1" applyFill="1" applyAlignment="1">
      <alignment horizontal="center"/>
    </xf>
    <xf numFmtId="0" fontId="8" fillId="26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9" fillId="28" borderId="0" xfId="0" applyFont="1" applyFill="1" applyAlignment="1">
      <alignment horizontal="center"/>
    </xf>
    <xf numFmtId="0" fontId="12" fillId="29" borderId="0" xfId="0" applyFont="1" applyFill="1" applyAlignment="1">
      <alignment horizontal="center"/>
    </xf>
  </cellXfs>
  <cellStyles count="10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Comma" xfId="9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48576"/>
  <sheetViews>
    <sheetView showRowColHeaders="0" tabSelected="1" zoomScale="120" workbookViewId="0">
      <pane xSplit="1" ySplit="2" topLeftCell="B3" activePane="bottomRight" state="frozen"/>
      <selection pane="topRight"/>
      <selection pane="bottomLeft"/>
      <selection pane="bottomRight" activeCell="D27" sqref="D27"/>
    </sheetView>
  </sheetViews>
  <sheetFormatPr defaultColWidth="9.26953125" defaultRowHeight="12.5" x14ac:dyDescent="0.25"/>
  <cols>
    <col min="1" max="1" width="12.81640625" customWidth="1"/>
    <col min="2" max="2" width="12" style="39" customWidth="1"/>
    <col min="3" max="3" width="11" style="39" customWidth="1"/>
    <col min="4" max="4" width="9.81640625" style="39" customWidth="1"/>
    <col min="5" max="5" width="11" style="39" customWidth="1"/>
    <col min="6" max="10" width="13.7265625" style="39" customWidth="1"/>
    <col min="11" max="11" width="14.7265625" style="39" customWidth="1"/>
    <col min="12" max="12" width="10.7265625" style="39" customWidth="1"/>
    <col min="13" max="13" width="11.26953125" style="39" customWidth="1"/>
    <col min="14" max="14" width="10.81640625" style="39" customWidth="1"/>
    <col min="15" max="120" width="9.1796875" style="39" bestFit="1"/>
    <col min="121" max="16384" width="9.26953125" style="39"/>
  </cols>
  <sheetData>
    <row r="1" spans="1:104" s="38" customFormat="1" ht="18.75" customHeight="1" x14ac:dyDescent="0.35">
      <c r="A1" s="1"/>
      <c r="B1" s="81" t="s">
        <v>1</v>
      </c>
      <c r="C1" s="81"/>
      <c r="D1" s="81"/>
      <c r="E1" s="81"/>
      <c r="F1" s="82" t="s">
        <v>6</v>
      </c>
      <c r="G1" s="82"/>
      <c r="H1" s="82"/>
      <c r="I1" s="82"/>
      <c r="J1" s="25" t="s">
        <v>11</v>
      </c>
      <c r="K1" s="83" t="s">
        <v>13</v>
      </c>
      <c r="L1" s="83"/>
      <c r="M1" s="83"/>
      <c r="N1" s="83"/>
    </row>
    <row r="2" spans="1:104" ht="15.75" customHeight="1" x14ac:dyDescent="0.35">
      <c r="A2" s="2" t="s">
        <v>0</v>
      </c>
      <c r="B2" s="4" t="s">
        <v>2</v>
      </c>
      <c r="C2" s="7" t="s">
        <v>3</v>
      </c>
      <c r="D2" s="10" t="s">
        <v>4</v>
      </c>
      <c r="E2" s="7" t="s">
        <v>5</v>
      </c>
      <c r="F2" s="15" t="s">
        <v>7</v>
      </c>
      <c r="G2" s="19" t="s">
        <v>8</v>
      </c>
      <c r="H2" s="21" t="s">
        <v>9</v>
      </c>
      <c r="I2" s="23" t="s">
        <v>10</v>
      </c>
      <c r="J2" s="26" t="s">
        <v>12</v>
      </c>
      <c r="K2" s="29" t="s">
        <v>7</v>
      </c>
      <c r="L2" s="32" t="s">
        <v>8</v>
      </c>
      <c r="M2" s="34" t="s">
        <v>9</v>
      </c>
      <c r="N2" s="36" t="s">
        <v>10</v>
      </c>
    </row>
    <row r="3" spans="1:104" ht="12.25" customHeight="1" x14ac:dyDescent="0.35">
      <c r="A3" s="2">
        <v>1</v>
      </c>
      <c r="B3" s="5">
        <v>214955</v>
      </c>
      <c r="C3" s="8">
        <v>215784.82500000001</v>
      </c>
      <c r="D3" s="11">
        <f t="shared" ref="D3:D10" si="0">(B3-C3)/C3</f>
        <v>-3.8456133326336159E-3</v>
      </c>
      <c r="E3" s="13">
        <f t="shared" ref="E3:E10" si="1">B3-C3</f>
        <v>-829.82500000001164</v>
      </c>
      <c r="F3" s="16">
        <f>IF(ISERROR('Racial Demographics'!C3/'Racial Demographics'!B3),"",'Racial Demographics'!C3/'Racial Demographics'!B3)</f>
        <v>0.49521527761624529</v>
      </c>
      <c r="G3" s="20">
        <f>'Racial Demographics'!E3</f>
        <v>0.19213323718917913</v>
      </c>
      <c r="H3" s="22">
        <f>'Racial Demographics'!G3</f>
        <v>0.19709241469144706</v>
      </c>
      <c r="I3" s="24">
        <f>'Racial Demographics'!H3</f>
        <v>0.50478472238375471</v>
      </c>
      <c r="J3" s="27">
        <f>IF(ISERROR('Voting Age'!B3/B3),"",'Voting Age'!B3/B3)</f>
        <v>0.80876462515410197</v>
      </c>
      <c r="K3" s="30">
        <f>IF(ISERROR('Voting Age'!C3/'Voting Age'!B3),"",'Voting Age'!C3/'Voting Age'!B3)</f>
        <v>0.52346877732271868</v>
      </c>
      <c r="L3" s="33">
        <f>IF(ISERROR('Voting Age'!D3/'Voting Age'!B3),"",'Voting Age'!D3/'Voting Age'!B3)</f>
        <v>0.18899268326354057</v>
      </c>
      <c r="M3" s="35">
        <f>IF(ISERROR('Voting Age'!E3/'Voting Age'!B3),"",'Voting Age'!E3/'Voting Age'!B3)</f>
        <v>0.17730431181261791</v>
      </c>
      <c r="N3" s="31">
        <f>IF(ISERROR('Voting Age'!L3/'Voting Age'!B3),"",'Voting Age'!L3/'Voting Age'!B3)</f>
        <v>0.47653122267728132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</row>
    <row r="4" spans="1:104" ht="14.5" x14ac:dyDescent="0.35">
      <c r="A4" s="3">
        <v>2</v>
      </c>
      <c r="B4" s="6">
        <v>216662</v>
      </c>
      <c r="C4" s="9">
        <v>215784.82500000001</v>
      </c>
      <c r="D4" s="12">
        <f t="shared" si="0"/>
        <v>4.0650448890462449E-3</v>
      </c>
      <c r="E4" s="14">
        <f t="shared" si="1"/>
        <v>877.17499999998836</v>
      </c>
      <c r="F4" s="17">
        <f>IF(ISERROR('Racial Demographics'!C4/'Racial Demographics'!B4),"",'Racial Demographics'!C4/'Racial Demographics'!B4)</f>
        <v>0.61444554190397949</v>
      </c>
      <c r="G4" s="17">
        <f>'Racial Demographics'!E4</f>
        <v>8.4324893151544802E-2</v>
      </c>
      <c r="H4" s="17">
        <f>'Racial Demographics'!G4</f>
        <v>0.15077863215515411</v>
      </c>
      <c r="I4" s="17">
        <f>'Racial Demographics'!H4</f>
        <v>0.38555445809602051</v>
      </c>
      <c r="J4" s="17">
        <f>IF(ISERROR('Voting Age'!B4/B4),"",'Voting Age'!B4/B4)</f>
        <v>0.82483776573649281</v>
      </c>
      <c r="K4" s="17">
        <f>IF(ISERROR('Voting Age'!C4/'Voting Age'!B4),"",'Voting Age'!C4/'Voting Age'!B4)</f>
        <v>0.63298286059615805</v>
      </c>
      <c r="L4" s="17">
        <f>IF(ISERROR('Voting Age'!D4/'Voting Age'!B4),"",'Voting Age'!D4/'Voting Age'!B4)</f>
        <v>8.4516342027071645E-2</v>
      </c>
      <c r="M4" s="17">
        <f>IF(ISERROR('Voting Age'!E4/'Voting Age'!B4),"",'Voting Age'!E4/'Voting Age'!B4)</f>
        <v>0.13699212695357307</v>
      </c>
      <c r="N4" s="17">
        <f>IF(ISERROR('Voting Age'!L4/'Voting Age'!B4),"",'Voting Age'!L4/'Voting Age'!B4)</f>
        <v>0.36701713940384195</v>
      </c>
      <c r="O4" s="37"/>
      <c r="P4" s="37"/>
    </row>
    <row r="5" spans="1:104" ht="14.5" x14ac:dyDescent="0.35">
      <c r="A5" s="3">
        <v>3</v>
      </c>
      <c r="B5" s="5">
        <v>214379</v>
      </c>
      <c r="C5" s="8">
        <v>215784.82500000001</v>
      </c>
      <c r="D5" s="11">
        <f t="shared" si="0"/>
        <v>-6.514939129755818E-3</v>
      </c>
      <c r="E5" s="13">
        <f t="shared" si="1"/>
        <v>-1405.8250000000116</v>
      </c>
      <c r="F5" s="18">
        <f>IF(ISERROR('Racial Demographics'!C5/'Racial Demographics'!B5),"",'Racial Demographics'!C5/'Racial Demographics'!B5)</f>
        <v>0.46152841463016431</v>
      </c>
      <c r="G5" s="18">
        <f>'Racial Demographics'!E5</f>
        <v>6.1703804943581228E-2</v>
      </c>
      <c r="H5" s="18">
        <f>'Racial Demographics'!G5</f>
        <v>0.24397445645329066</v>
      </c>
      <c r="I5" s="18">
        <f>'Racial Demographics'!H5</f>
        <v>0.53847158536983564</v>
      </c>
      <c r="J5" s="28">
        <f>IF(ISERROR('Voting Age'!B5/B5),"",'Voting Age'!B5/B5)</f>
        <v>0.77742222885637124</v>
      </c>
      <c r="K5" s="31">
        <f>IF(ISERROR('Voting Age'!C5/'Voting Age'!B5),"",'Voting Age'!C5/'Voting Age'!B5)</f>
        <v>0.48290262385772487</v>
      </c>
      <c r="L5" s="31">
        <f>IF(ISERROR('Voting Age'!D5/'Voting Age'!B5),"",'Voting Age'!D5/'Voting Age'!B5)</f>
        <v>6.0457330061261347E-2</v>
      </c>
      <c r="M5" s="31">
        <f>IF(ISERROR('Voting Age'!E5/'Voting Age'!B5),"",'Voting Age'!E5/'Voting Age'!B5)</f>
        <v>0.22073885625483761</v>
      </c>
      <c r="N5" s="31">
        <f>IF(ISERROR('Voting Age'!L5/'Voting Age'!B5),"",'Voting Age'!L5/'Voting Age'!B5)</f>
        <v>0.51709737614227513</v>
      </c>
      <c r="O5" s="37"/>
      <c r="P5" s="37"/>
    </row>
    <row r="6" spans="1:104" ht="14.5" x14ac:dyDescent="0.35">
      <c r="A6" s="3">
        <v>4</v>
      </c>
      <c r="B6" s="6">
        <v>215084</v>
      </c>
      <c r="C6" s="9">
        <v>215784.82500000001</v>
      </c>
      <c r="D6" s="12">
        <f t="shared" si="0"/>
        <v>-3.2477955759864559E-3</v>
      </c>
      <c r="E6" s="14">
        <f t="shared" si="1"/>
        <v>-700.82500000001164</v>
      </c>
      <c r="F6" s="17">
        <f>IF(ISERROR('Racial Demographics'!C6/'Racial Demographics'!B6),"",'Racial Demographics'!C6/'Racial Demographics'!B6)</f>
        <v>0.45926707704896691</v>
      </c>
      <c r="G6" s="17">
        <f>'Racial Demographics'!E6</f>
        <v>0.1873500585817634</v>
      </c>
      <c r="H6" s="17">
        <f>'Racial Demographics'!G6</f>
        <v>0.21653865466515407</v>
      </c>
      <c r="I6" s="17">
        <f>'Racial Demographics'!H6</f>
        <v>0.54073292295103303</v>
      </c>
      <c r="J6" s="17">
        <f>IF(ISERROR('Voting Age'!B6/B6),"",'Voting Age'!B6/B6)</f>
        <v>0.75743895408305595</v>
      </c>
      <c r="K6" s="17">
        <f>IF(ISERROR('Voting Age'!C6/'Voting Age'!B6),"",'Voting Age'!C6/'Voting Age'!B6)</f>
        <v>0.48144715277479389</v>
      </c>
      <c r="L6" s="17">
        <f>IF(ISERROR('Voting Age'!D6/'Voting Age'!B6),"",'Voting Age'!D6/'Voting Age'!B6)</f>
        <v>0.18776893188388893</v>
      </c>
      <c r="M6" s="17">
        <f>IF(ISERROR('Voting Age'!E6/'Voting Age'!B6),"",'Voting Age'!E6/'Voting Age'!B6)</f>
        <v>0.1966509732188346</v>
      </c>
      <c r="N6" s="17">
        <f>IF(ISERROR('Voting Age'!L6/'Voting Age'!B6),"",'Voting Age'!L6/'Voting Age'!B6)</f>
        <v>0.51855284722520611</v>
      </c>
      <c r="O6" s="37"/>
      <c r="P6" s="37"/>
    </row>
    <row r="7" spans="1:104" ht="14.5" x14ac:dyDescent="0.35">
      <c r="A7" s="3">
        <v>5</v>
      </c>
      <c r="B7" s="5">
        <v>217204</v>
      </c>
      <c r="C7" s="8">
        <v>215784.82500000001</v>
      </c>
      <c r="D7" s="11">
        <f t="shared" si="0"/>
        <v>6.5768063161994279E-3</v>
      </c>
      <c r="E7" s="13">
        <f t="shared" si="1"/>
        <v>1419.1749999999884</v>
      </c>
      <c r="F7" s="18">
        <f>IF(ISERROR('Racial Demographics'!C7/'Racial Demographics'!B7),"",'Racial Demographics'!C7/'Racial Demographics'!B7)</f>
        <v>0.53444227546454026</v>
      </c>
      <c r="G7" s="18">
        <f>'Racial Demographics'!E7</f>
        <v>8.8184379661516363E-2</v>
      </c>
      <c r="H7" s="18">
        <f>'Racial Demographics'!G7</f>
        <v>0.15169610136093259</v>
      </c>
      <c r="I7" s="18">
        <f>'Racial Demographics'!H7</f>
        <v>0.46555772453545974</v>
      </c>
      <c r="J7" s="28">
        <f>IF(ISERROR('Voting Age'!B7/B7),"",'Voting Age'!B7/B7)</f>
        <v>0.75803392202721864</v>
      </c>
      <c r="K7" s="31">
        <f>IF(ISERROR('Voting Age'!C7/'Voting Age'!B7),"",'Voting Age'!C7/'Voting Age'!B7)</f>
        <v>0.55321048539915452</v>
      </c>
      <c r="L7" s="31">
        <f>IF(ISERROR('Voting Age'!D7/'Voting Age'!B7),"",'Voting Age'!D7/'Voting Age'!B7)</f>
        <v>8.4610806083280699E-2</v>
      </c>
      <c r="M7" s="31">
        <f>IF(ISERROR('Voting Age'!E7/'Voting Age'!B7),"",'Voting Age'!E7/'Voting Age'!B7)</f>
        <v>0.1406637189640931</v>
      </c>
      <c r="N7" s="31">
        <f>IF(ISERROR('Voting Age'!L7/'Voting Age'!B7),"",'Voting Age'!L7/'Voting Age'!B7)</f>
        <v>0.44678951460084543</v>
      </c>
      <c r="O7" s="37"/>
      <c r="P7" s="37"/>
    </row>
    <row r="8" spans="1:104" ht="14.5" x14ac:dyDescent="0.35">
      <c r="A8" s="3">
        <v>6</v>
      </c>
      <c r="B8" s="6">
        <v>212049</v>
      </c>
      <c r="C8" s="9">
        <v>215784.82500000001</v>
      </c>
      <c r="D8" s="12">
        <f t="shared" si="0"/>
        <v>-1.7312732718809173E-2</v>
      </c>
      <c r="E8" s="14">
        <f t="shared" si="1"/>
        <v>-3735.8250000000116</v>
      </c>
      <c r="F8" s="17">
        <f>IF(ISERROR('Racial Demographics'!C8/'Racial Demographics'!B8),"",'Racial Demographics'!C8/'Racial Demographics'!B8)</f>
        <v>0.57779098227296521</v>
      </c>
      <c r="G8" s="17">
        <f>'Racial Demographics'!E8</f>
        <v>5.028554720842824E-2</v>
      </c>
      <c r="H8" s="17">
        <f>'Racial Demographics'!G8</f>
        <v>0.12843729515347868</v>
      </c>
      <c r="I8" s="17">
        <f>'Racial Demographics'!H8</f>
        <v>0.42220901772703479</v>
      </c>
      <c r="J8" s="17">
        <f>IF(ISERROR('Voting Age'!B8/B8),"",'Voting Age'!B8/B8)</f>
        <v>0.77449080165433459</v>
      </c>
      <c r="K8" s="17">
        <f>IF(ISERROR('Voting Age'!C8/'Voting Age'!B8),"",'Voting Age'!C8/'Voting Age'!B8)</f>
        <v>0.60271570358643367</v>
      </c>
      <c r="L8" s="17">
        <f>IF(ISERROR('Voting Age'!D8/'Voting Age'!B8),"",'Voting Age'!D8/'Voting Age'!B8)</f>
        <v>5.0179626134080252E-2</v>
      </c>
      <c r="M8" s="17">
        <f>IF(ISERROR('Voting Age'!E8/'Voting Age'!B8),"",'Voting Age'!E8/'Voting Age'!B8)</f>
        <v>0.11516775254216648</v>
      </c>
      <c r="N8" s="17">
        <f>IF(ISERROR('Voting Age'!L8/'Voting Age'!B8),"",'Voting Age'!L8/'Voting Age'!B8)</f>
        <v>0.39728429641356633</v>
      </c>
      <c r="O8" s="37"/>
      <c r="P8" s="37"/>
    </row>
    <row r="9" spans="1:104" ht="14.5" x14ac:dyDescent="0.35">
      <c r="A9" s="3">
        <v>7</v>
      </c>
      <c r="B9" s="5">
        <v>216855</v>
      </c>
      <c r="C9" s="8">
        <v>215784.82500000001</v>
      </c>
      <c r="D9" s="11">
        <f t="shared" si="0"/>
        <v>4.9594544009292051E-3</v>
      </c>
      <c r="E9" s="13">
        <f t="shared" si="1"/>
        <v>1070.1749999999884</v>
      </c>
      <c r="F9" s="18">
        <f>IF(ISERROR('Racial Demographics'!C9/'Racial Demographics'!B9),"",'Racial Demographics'!C9/'Racial Demographics'!B9)</f>
        <v>0.50465518433976619</v>
      </c>
      <c r="G9" s="18">
        <f>'Racial Demographics'!E9</f>
        <v>7.5391390560512792E-2</v>
      </c>
      <c r="H9" s="18">
        <f>'Racial Demographics'!G9</f>
        <v>0.11723963016762352</v>
      </c>
      <c r="I9" s="18">
        <f>'Racial Demographics'!H9</f>
        <v>0.49534481566023381</v>
      </c>
      <c r="J9" s="28">
        <f>IF(ISERROR('Voting Age'!B9/B9),"",'Voting Age'!B9/B9)</f>
        <v>0.76517949782112471</v>
      </c>
      <c r="K9" s="31">
        <f>IF(ISERROR('Voting Age'!C9/'Voting Age'!B9),"",'Voting Age'!C9/'Voting Age'!B9)</f>
        <v>0.53064188558032455</v>
      </c>
      <c r="L9" s="31">
        <f>IF(ISERROR('Voting Age'!D9/'Voting Age'!B9),"",'Voting Age'!D9/'Voting Age'!B9)</f>
        <v>7.5578697426069555E-2</v>
      </c>
      <c r="M9" s="31">
        <f>IF(ISERROR('Voting Age'!E9/'Voting Age'!B9),"",'Voting Age'!E9/'Voting Age'!B9)</f>
        <v>0.10653094923854808</v>
      </c>
      <c r="N9" s="31">
        <f>IF(ISERROR('Voting Age'!L9/'Voting Age'!B9),"",'Voting Age'!L9/'Voting Age'!B9)</f>
        <v>0.4693581144196754</v>
      </c>
      <c r="O9" s="37"/>
      <c r="P9" s="37"/>
    </row>
    <row r="10" spans="1:104" ht="14.5" x14ac:dyDescent="0.35">
      <c r="A10" s="3">
        <v>8</v>
      </c>
      <c r="B10" s="6">
        <v>214905</v>
      </c>
      <c r="C10" s="9">
        <v>215784.82500000001</v>
      </c>
      <c r="D10" s="12">
        <f t="shared" si="0"/>
        <v>-4.077325641411585E-3</v>
      </c>
      <c r="E10" s="14">
        <f t="shared" si="1"/>
        <v>-879.82500000001164</v>
      </c>
      <c r="F10" s="17">
        <f>IF(ISERROR('Racial Demographics'!C10/'Racial Demographics'!B10),"",'Racial Demographics'!C10/'Racial Demographics'!B10)</f>
        <v>0.49996510085851886</v>
      </c>
      <c r="G10" s="17">
        <f>'Racial Demographics'!E10</f>
        <v>0.10148670342709569</v>
      </c>
      <c r="H10" s="17">
        <f>'Racial Demographics'!G10</f>
        <v>0.16890253833089039</v>
      </c>
      <c r="I10" s="17">
        <f>'Racial Demographics'!H10</f>
        <v>0.50003489914148114</v>
      </c>
      <c r="J10" s="17">
        <f>IF(ISERROR('Voting Age'!B10/B10),"",'Voting Age'!B10/B10)</f>
        <v>0.74242572299388099</v>
      </c>
      <c r="K10" s="17">
        <f>IF(ISERROR('Voting Age'!C10/'Voting Age'!B10),"",'Voting Age'!C10/'Voting Age'!B10)</f>
        <v>0.51807259120908045</v>
      </c>
      <c r="L10" s="17">
        <f>IF(ISERROR('Voting Age'!D10/'Voting Age'!B10),"",'Voting Age'!D10/'Voting Age'!B10)</f>
        <v>0.10038796372319822</v>
      </c>
      <c r="M10" s="17">
        <f>IF(ISERROR('Voting Age'!E10/'Voting Age'!B10),"",'Voting Age'!E10/'Voting Age'!B10)</f>
        <v>0.15423908342786946</v>
      </c>
      <c r="N10" s="17">
        <f>IF(ISERROR('Voting Age'!L10/'Voting Age'!B10),"",'Voting Age'!L10/'Voting Age'!B10)</f>
        <v>0.4819274087909195</v>
      </c>
      <c r="O10" s="37"/>
      <c r="P10" s="37"/>
    </row>
    <row r="11" spans="1:104" x14ac:dyDescent="0.25">
      <c r="O11" s="37"/>
      <c r="P11" s="37"/>
    </row>
    <row r="12" spans="1:104" x14ac:dyDescent="0.25">
      <c r="O12" s="37"/>
      <c r="P12" s="37"/>
    </row>
    <row r="13" spans="1:104" x14ac:dyDescent="0.25">
      <c r="O13" s="37"/>
      <c r="P13" s="37"/>
    </row>
    <row r="14" spans="1:104" x14ac:dyDescent="0.25">
      <c r="O14" s="37"/>
      <c r="P14" s="37"/>
    </row>
    <row r="15" spans="1:104" x14ac:dyDescent="0.25">
      <c r="O15" s="37"/>
      <c r="P15" s="37"/>
    </row>
    <row r="16" spans="1:104" x14ac:dyDescent="0.25">
      <c r="O16" s="37"/>
      <c r="P16" s="37"/>
    </row>
    <row r="17" spans="15:16" x14ac:dyDescent="0.25">
      <c r="O17" s="37"/>
      <c r="P17" s="37"/>
    </row>
    <row r="18" spans="15:16" x14ac:dyDescent="0.25">
      <c r="O18" s="37"/>
      <c r="P18" s="37"/>
    </row>
    <row r="19" spans="15:16" x14ac:dyDescent="0.25">
      <c r="O19" s="37"/>
      <c r="P19" s="37"/>
    </row>
    <row r="20" spans="15:16" x14ac:dyDescent="0.25">
      <c r="O20" s="37"/>
      <c r="P20" s="37"/>
    </row>
    <row r="21" spans="15:16" x14ac:dyDescent="0.25">
      <c r="O21" s="37"/>
      <c r="P21" s="37"/>
    </row>
    <row r="22" spans="15:16" x14ac:dyDescent="0.25">
      <c r="O22" s="37"/>
      <c r="P22" s="37"/>
    </row>
    <row r="23" spans="15:16" x14ac:dyDescent="0.25">
      <c r="O23" s="37"/>
      <c r="P23" s="37"/>
    </row>
    <row r="24" spans="15:16" x14ac:dyDescent="0.25">
      <c r="O24" s="37"/>
      <c r="P24" s="37"/>
    </row>
    <row r="25" spans="15:16" x14ac:dyDescent="0.25">
      <c r="O25" s="37"/>
      <c r="P25" s="37"/>
    </row>
    <row r="26" spans="15:16" x14ac:dyDescent="0.25">
      <c r="O26" s="37"/>
      <c r="P26" s="37"/>
    </row>
    <row r="27" spans="15:16" x14ac:dyDescent="0.25">
      <c r="O27" s="37"/>
      <c r="P27" s="37"/>
    </row>
    <row r="28" spans="15:16" x14ac:dyDescent="0.25">
      <c r="O28" s="37"/>
      <c r="P28" s="37"/>
    </row>
    <row r="29" spans="15:16" x14ac:dyDescent="0.25">
      <c r="O29" s="37"/>
      <c r="P29" s="37"/>
    </row>
    <row r="30" spans="15:16" x14ac:dyDescent="0.25">
      <c r="O30" s="37"/>
      <c r="P30" s="37"/>
    </row>
    <row r="31" spans="15:16" x14ac:dyDescent="0.25">
      <c r="O31" s="37"/>
      <c r="P31" s="37"/>
    </row>
    <row r="32" spans="15:16" x14ac:dyDescent="0.25">
      <c r="O32" s="37"/>
      <c r="P32" s="37"/>
    </row>
    <row r="33" spans="15:16" x14ac:dyDescent="0.25">
      <c r="O33" s="37"/>
      <c r="P33" s="37"/>
    </row>
    <row r="34" spans="15:16" x14ac:dyDescent="0.25">
      <c r="O34" s="37"/>
      <c r="P34" s="37"/>
    </row>
    <row r="35" spans="15:16" x14ac:dyDescent="0.25">
      <c r="O35" s="37"/>
      <c r="P35" s="37"/>
    </row>
    <row r="36" spans="15:16" x14ac:dyDescent="0.25">
      <c r="O36" s="37"/>
      <c r="P36" s="37"/>
    </row>
    <row r="37" spans="15:16" x14ac:dyDescent="0.25">
      <c r="O37" s="37"/>
      <c r="P37" s="37"/>
    </row>
    <row r="38" spans="15:16" x14ac:dyDescent="0.25">
      <c r="O38" s="37"/>
      <c r="P38" s="37"/>
    </row>
    <row r="39" spans="15:16" x14ac:dyDescent="0.25">
      <c r="O39" s="37"/>
      <c r="P39" s="37"/>
    </row>
    <row r="40" spans="15:16" x14ac:dyDescent="0.25">
      <c r="O40" s="37"/>
      <c r="P40" s="37"/>
    </row>
    <row r="41" spans="15:16" x14ac:dyDescent="0.25">
      <c r="O41" s="37"/>
      <c r="P41" s="37"/>
    </row>
    <row r="42" spans="15:16" x14ac:dyDescent="0.25">
      <c r="O42" s="37"/>
      <c r="P42" s="37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mergeCells count="3">
    <mergeCell ref="B1:E1"/>
    <mergeCell ref="F1:I1"/>
    <mergeCell ref="K1:N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48576"/>
  <sheetViews>
    <sheetView zoomScale="120" workbookViewId="0">
      <pane xSplit="1" ySplit="2" topLeftCell="B3" activePane="bottomRight" state="frozen"/>
      <selection pane="topRight"/>
      <selection pane="bottomLeft"/>
      <selection pane="bottomRight" activeCell="K43" sqref="K43"/>
    </sheetView>
  </sheetViews>
  <sheetFormatPr defaultColWidth="9.26953125" defaultRowHeight="12.5" x14ac:dyDescent="0.25"/>
  <cols>
    <col min="1" max="2" width="12" customWidth="1"/>
    <col min="3" max="3" width="13.1796875" customWidth="1"/>
    <col min="4" max="4" width="13.54296875" customWidth="1"/>
    <col min="5" max="5" width="10.54296875" customWidth="1"/>
    <col min="6" max="6" width="12.7265625" customWidth="1"/>
    <col min="7" max="7" width="10.7265625" customWidth="1"/>
    <col min="8" max="8" width="11.26953125" customWidth="1"/>
    <col min="9" max="9" width="13.7265625" customWidth="1"/>
    <col min="10" max="10" width="12" customWidth="1"/>
    <col min="11" max="11" width="13.54296875" customWidth="1"/>
    <col min="12" max="12" width="9.81640625" customWidth="1"/>
    <col min="13" max="15" width="11.26953125" customWidth="1"/>
    <col min="16" max="16" width="12.1796875" customWidth="1"/>
    <col min="17" max="253" width="9.1796875" bestFit="1"/>
  </cols>
  <sheetData>
    <row r="1" spans="1:253" ht="15" customHeight="1" x14ac:dyDescent="0.35">
      <c r="A1" s="40" t="s">
        <v>0</v>
      </c>
      <c r="B1" s="41" t="s">
        <v>14</v>
      </c>
      <c r="C1" s="84" t="s">
        <v>14</v>
      </c>
      <c r="D1" s="84"/>
      <c r="E1" s="44"/>
      <c r="F1" s="48" t="s">
        <v>14</v>
      </c>
      <c r="G1" s="48"/>
      <c r="H1" s="51"/>
      <c r="I1" s="85" t="s">
        <v>14</v>
      </c>
      <c r="J1" s="85"/>
      <c r="K1" s="85"/>
      <c r="L1" s="85"/>
      <c r="M1" s="85"/>
      <c r="N1" s="55"/>
      <c r="O1" s="55"/>
      <c r="P1" s="59" t="s">
        <v>14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</row>
    <row r="2" spans="1:253" ht="17.25" customHeight="1" x14ac:dyDescent="0.35">
      <c r="A2" s="40"/>
      <c r="B2" s="42" t="s">
        <v>15</v>
      </c>
      <c r="C2" s="45" t="s">
        <v>16</v>
      </c>
      <c r="D2" s="45" t="s">
        <v>17</v>
      </c>
      <c r="E2" s="45" t="s">
        <v>18</v>
      </c>
      <c r="F2" s="49" t="s">
        <v>9</v>
      </c>
      <c r="G2" s="49" t="s">
        <v>19</v>
      </c>
      <c r="H2" s="52" t="s">
        <v>20</v>
      </c>
      <c r="I2" s="56" t="s">
        <v>21</v>
      </c>
      <c r="J2" s="56" t="s">
        <v>22</v>
      </c>
      <c r="K2" s="56" t="s">
        <v>23</v>
      </c>
      <c r="L2" s="56" t="s">
        <v>24</v>
      </c>
      <c r="M2" s="56" t="s">
        <v>25</v>
      </c>
      <c r="N2" s="56" t="s">
        <v>26</v>
      </c>
      <c r="O2" s="56" t="s">
        <v>27</v>
      </c>
      <c r="P2" s="60" t="s">
        <v>10</v>
      </c>
    </row>
    <row r="3" spans="1:253" ht="12.25" customHeight="1" x14ac:dyDescent="0.35">
      <c r="A3" s="40">
        <v>1</v>
      </c>
      <c r="B3" s="43">
        <f>'Population Totals'!B3</f>
        <v>214955</v>
      </c>
      <c r="C3" s="43">
        <v>106449</v>
      </c>
      <c r="D3" s="43">
        <v>41300</v>
      </c>
      <c r="E3" s="46">
        <f t="shared" ref="E3:E10" si="0">IF(ISERROR(D3/B3),"",D3/B3)</f>
        <v>0.19213323718917913</v>
      </c>
      <c r="F3" s="43">
        <v>42366</v>
      </c>
      <c r="G3" s="50">
        <f t="shared" ref="G3:G10" si="1">IF(ISERROR(F3/B3),"",F3/B3)</f>
        <v>0.19709241469144706</v>
      </c>
      <c r="H3" s="53">
        <f t="shared" ref="H3:H10" si="2">IF(ISERROR(P3/B3),"",P3/B3)</f>
        <v>0.50478472238375471</v>
      </c>
      <c r="I3" s="57">
        <v>1482</v>
      </c>
      <c r="J3" s="57">
        <v>18759</v>
      </c>
      <c r="K3" s="57">
        <v>172437</v>
      </c>
      <c r="L3" s="57">
        <v>191160</v>
      </c>
      <c r="M3" s="57">
        <f t="shared" ref="M3:M10" si="3">B3-C3</f>
        <v>108506</v>
      </c>
      <c r="N3" s="57">
        <v>120</v>
      </c>
      <c r="O3" s="58">
        <v>23643</v>
      </c>
      <c r="P3" s="61">
        <f t="shared" ref="P3:P10" si="4">B3-C3</f>
        <v>108506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3" ht="14.5" x14ac:dyDescent="0.35">
      <c r="A4" s="40">
        <v>2</v>
      </c>
      <c r="B4" s="9">
        <f>'Population Totals'!B4</f>
        <v>216662</v>
      </c>
      <c r="C4" s="9">
        <v>133127</v>
      </c>
      <c r="D4" s="9">
        <v>18270</v>
      </c>
      <c r="E4" s="47">
        <f t="shared" si="0"/>
        <v>8.4324893151544802E-2</v>
      </c>
      <c r="F4" s="9">
        <v>32668</v>
      </c>
      <c r="G4" s="47">
        <f t="shared" si="1"/>
        <v>0.15077863215515411</v>
      </c>
      <c r="H4" s="54">
        <f t="shared" si="2"/>
        <v>0.38555445809602051</v>
      </c>
      <c r="I4" s="9">
        <v>1369</v>
      </c>
      <c r="J4" s="9">
        <v>25424</v>
      </c>
      <c r="K4" s="9">
        <v>183934</v>
      </c>
      <c r="L4" s="9">
        <v>193440</v>
      </c>
      <c r="M4" s="9">
        <f t="shared" si="3"/>
        <v>83535</v>
      </c>
      <c r="N4" s="9">
        <v>126</v>
      </c>
      <c r="O4" s="6">
        <v>23162</v>
      </c>
      <c r="P4" s="9">
        <f t="shared" si="4"/>
        <v>83535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253" ht="14.5" x14ac:dyDescent="0.35">
      <c r="A5" s="40">
        <v>3</v>
      </c>
      <c r="B5" s="43">
        <f>'Population Totals'!B5</f>
        <v>214379</v>
      </c>
      <c r="C5" s="43">
        <v>98942</v>
      </c>
      <c r="D5" s="43">
        <v>13228</v>
      </c>
      <c r="E5" s="46">
        <f t="shared" si="0"/>
        <v>6.1703804943581228E-2</v>
      </c>
      <c r="F5" s="43">
        <v>52303</v>
      </c>
      <c r="G5" s="50">
        <f t="shared" si="1"/>
        <v>0.24397445645329066</v>
      </c>
      <c r="H5" s="53">
        <f t="shared" si="2"/>
        <v>0.53847158536983564</v>
      </c>
      <c r="I5" s="57">
        <v>2303</v>
      </c>
      <c r="J5" s="57">
        <v>45153</v>
      </c>
      <c r="K5" s="57">
        <v>162236</v>
      </c>
      <c r="L5" s="57">
        <v>187824</v>
      </c>
      <c r="M5" s="57">
        <f t="shared" si="3"/>
        <v>115437</v>
      </c>
      <c r="N5" s="57">
        <v>116</v>
      </c>
      <c r="O5" s="58">
        <v>26715</v>
      </c>
      <c r="P5" s="61">
        <f t="shared" si="4"/>
        <v>115437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253" ht="14.5" x14ac:dyDescent="0.35">
      <c r="A6" s="40">
        <v>4</v>
      </c>
      <c r="B6" s="9">
        <f>'Population Totals'!B6</f>
        <v>215084</v>
      </c>
      <c r="C6" s="9">
        <v>98781</v>
      </c>
      <c r="D6" s="9">
        <v>40296</v>
      </c>
      <c r="E6" s="47">
        <f t="shared" si="0"/>
        <v>0.1873500585817634</v>
      </c>
      <c r="F6" s="9">
        <v>46574</v>
      </c>
      <c r="G6" s="47">
        <f t="shared" si="1"/>
        <v>0.21653865466515407</v>
      </c>
      <c r="H6" s="54">
        <f t="shared" si="2"/>
        <v>0.54073292295103303</v>
      </c>
      <c r="I6" s="9">
        <v>1428</v>
      </c>
      <c r="J6" s="9">
        <v>23964</v>
      </c>
      <c r="K6" s="9">
        <v>168252</v>
      </c>
      <c r="L6" s="9">
        <v>189081</v>
      </c>
      <c r="M6" s="9">
        <f t="shared" si="3"/>
        <v>116303</v>
      </c>
      <c r="N6" s="9">
        <v>301</v>
      </c>
      <c r="O6" s="6">
        <v>25745</v>
      </c>
      <c r="P6" s="9">
        <f t="shared" si="4"/>
        <v>116303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253" ht="14.5" x14ac:dyDescent="0.35">
      <c r="A7" s="40">
        <v>5</v>
      </c>
      <c r="B7" s="43">
        <f>'Population Totals'!B7</f>
        <v>217204</v>
      </c>
      <c r="C7" s="43">
        <v>116083</v>
      </c>
      <c r="D7" s="43">
        <v>19154</v>
      </c>
      <c r="E7" s="46">
        <f t="shared" si="0"/>
        <v>8.8184379661516363E-2</v>
      </c>
      <c r="F7" s="43">
        <v>32949</v>
      </c>
      <c r="G7" s="50">
        <f t="shared" si="1"/>
        <v>0.15169610136093259</v>
      </c>
      <c r="H7" s="53">
        <f t="shared" si="2"/>
        <v>0.46555772453545974</v>
      </c>
      <c r="I7" s="57">
        <v>896</v>
      </c>
      <c r="J7" s="57">
        <v>40472</v>
      </c>
      <c r="K7" s="57">
        <v>184102</v>
      </c>
      <c r="L7" s="57">
        <v>191106</v>
      </c>
      <c r="M7" s="57">
        <f t="shared" si="3"/>
        <v>101121</v>
      </c>
      <c r="N7" s="57">
        <v>200</v>
      </c>
      <c r="O7" s="58">
        <v>25945</v>
      </c>
      <c r="P7" s="61">
        <f t="shared" si="4"/>
        <v>101121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253" ht="14.5" x14ac:dyDescent="0.35">
      <c r="A8" s="40">
        <v>6</v>
      </c>
      <c r="B8" s="9">
        <f>'Population Totals'!B8</f>
        <v>212049</v>
      </c>
      <c r="C8" s="9">
        <v>122520</v>
      </c>
      <c r="D8" s="9">
        <v>10663</v>
      </c>
      <c r="E8" s="47">
        <f t="shared" si="0"/>
        <v>5.028554720842824E-2</v>
      </c>
      <c r="F8" s="9">
        <v>27235</v>
      </c>
      <c r="G8" s="47">
        <f t="shared" si="1"/>
        <v>0.12843729515347868</v>
      </c>
      <c r="H8" s="54">
        <f t="shared" si="2"/>
        <v>0.42220901772703479</v>
      </c>
      <c r="I8" s="9">
        <v>747</v>
      </c>
      <c r="J8" s="9">
        <v>43656</v>
      </c>
      <c r="K8" s="9">
        <v>184696</v>
      </c>
      <c r="L8" s="9">
        <v>190032</v>
      </c>
      <c r="M8" s="9">
        <f t="shared" si="3"/>
        <v>89529</v>
      </c>
      <c r="N8" s="9">
        <v>104</v>
      </c>
      <c r="O8" s="6">
        <v>21899</v>
      </c>
      <c r="P8" s="9">
        <f t="shared" si="4"/>
        <v>89529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253" ht="14.5" x14ac:dyDescent="0.35">
      <c r="A9" s="40">
        <v>7</v>
      </c>
      <c r="B9" s="43">
        <f>'Population Totals'!B9</f>
        <v>216855</v>
      </c>
      <c r="C9" s="43">
        <v>109437</v>
      </c>
      <c r="D9" s="43">
        <v>16349</v>
      </c>
      <c r="E9" s="46">
        <f t="shared" si="0"/>
        <v>7.5391390560512792E-2</v>
      </c>
      <c r="F9" s="43">
        <v>25424</v>
      </c>
      <c r="G9" s="50">
        <f t="shared" si="1"/>
        <v>0.11723963016762352</v>
      </c>
      <c r="H9" s="53">
        <f t="shared" si="2"/>
        <v>0.49534481566023381</v>
      </c>
      <c r="I9" s="57">
        <v>629</v>
      </c>
      <c r="J9" s="57">
        <v>57462</v>
      </c>
      <c r="K9" s="57">
        <v>191307</v>
      </c>
      <c r="L9" s="57">
        <v>195052</v>
      </c>
      <c r="M9" s="57">
        <f t="shared" si="3"/>
        <v>107418</v>
      </c>
      <c r="N9" s="57">
        <v>100</v>
      </c>
      <c r="O9" s="58">
        <v>21679</v>
      </c>
      <c r="P9" s="61">
        <f t="shared" si="4"/>
        <v>107418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253" ht="14.5" x14ac:dyDescent="0.35">
      <c r="A10" s="40">
        <v>8</v>
      </c>
      <c r="B10" s="9">
        <f>'Population Totals'!B10</f>
        <v>214905</v>
      </c>
      <c r="C10" s="9">
        <v>107445</v>
      </c>
      <c r="D10" s="9">
        <v>21810</v>
      </c>
      <c r="E10" s="47">
        <f t="shared" si="0"/>
        <v>0.10148670342709569</v>
      </c>
      <c r="F10" s="9">
        <v>36298</v>
      </c>
      <c r="G10" s="47">
        <f t="shared" si="1"/>
        <v>0.16890253833089039</v>
      </c>
      <c r="H10" s="54">
        <f t="shared" si="2"/>
        <v>0.50003489914148114</v>
      </c>
      <c r="I10" s="9">
        <v>1113</v>
      </c>
      <c r="J10" s="9">
        <v>41940</v>
      </c>
      <c r="K10" s="9">
        <v>178387</v>
      </c>
      <c r="L10" s="9">
        <v>190521</v>
      </c>
      <c r="M10" s="9">
        <f t="shared" si="3"/>
        <v>107460</v>
      </c>
      <c r="N10" s="9">
        <v>162</v>
      </c>
      <c r="O10" s="6">
        <v>24164</v>
      </c>
      <c r="P10" s="9">
        <f t="shared" si="4"/>
        <v>107460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253" x14ac:dyDescent="0.25"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253" x14ac:dyDescent="0.25"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253" x14ac:dyDescent="0.25"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253" x14ac:dyDescent="0.25"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253" x14ac:dyDescent="0.25"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253" x14ac:dyDescent="0.25"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7:31" x14ac:dyDescent="0.25"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7:31" x14ac:dyDescent="0.25"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7:31" x14ac:dyDescent="0.25"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7:31" x14ac:dyDescent="0.25"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7:31" x14ac:dyDescent="0.25"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7:31" x14ac:dyDescent="0.25"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7:31" x14ac:dyDescent="0.25"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7:31" x14ac:dyDescent="0.25"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7:31" x14ac:dyDescent="0.25"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7:31" x14ac:dyDescent="0.25"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7:31" x14ac:dyDescent="0.25"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7:31" x14ac:dyDescent="0.25"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7:31" x14ac:dyDescent="0.25"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7:31" x14ac:dyDescent="0.25"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7:31" x14ac:dyDescent="0.25"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7:31" x14ac:dyDescent="0.25"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7:31" x14ac:dyDescent="0.25"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7:31" x14ac:dyDescent="0.25"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7:31" x14ac:dyDescent="0.25"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7:31" x14ac:dyDescent="0.25"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7:31" x14ac:dyDescent="0.25"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7:31" x14ac:dyDescent="0.25"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7:31" x14ac:dyDescent="0.25"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7:31" x14ac:dyDescent="0.25"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7:31" x14ac:dyDescent="0.25"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7:31" x14ac:dyDescent="0.25"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48576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M34" sqref="M34"/>
    </sheetView>
  </sheetViews>
  <sheetFormatPr defaultColWidth="9.26953125" defaultRowHeight="12.5" x14ac:dyDescent="0.25"/>
  <cols>
    <col min="1" max="1" width="11" style="1" customWidth="1"/>
    <col min="2" max="6" width="13.1796875" style="37" customWidth="1"/>
    <col min="7" max="7" width="16.1796875" style="37" customWidth="1"/>
    <col min="8" max="8" width="13.1796875" style="37" customWidth="1"/>
    <col min="9" max="11" width="16.453125" style="37" customWidth="1"/>
    <col min="12" max="14" width="13.1796875" style="37" customWidth="1"/>
    <col min="15" max="259" width="9.1796875" style="37" bestFit="1"/>
  </cols>
  <sheetData>
    <row r="1" spans="1:16" ht="15" customHeight="1" x14ac:dyDescent="0.3">
      <c r="A1" s="62" t="s">
        <v>0</v>
      </c>
      <c r="B1" s="86" t="s">
        <v>28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s="39" customFormat="1" ht="18.75" customHeight="1" x14ac:dyDescent="0.3">
      <c r="A2" s="63"/>
      <c r="B2" s="64" t="s">
        <v>29</v>
      </c>
      <c r="C2" s="64" t="s">
        <v>30</v>
      </c>
      <c r="D2" s="64" t="s">
        <v>31</v>
      </c>
      <c r="E2" s="64" t="s">
        <v>32</v>
      </c>
      <c r="F2" s="64" t="s">
        <v>33</v>
      </c>
      <c r="G2" s="64" t="s">
        <v>34</v>
      </c>
      <c r="H2" s="64" t="s">
        <v>35</v>
      </c>
      <c r="I2" s="64" t="s">
        <v>36</v>
      </c>
      <c r="J2" s="64" t="s">
        <v>37</v>
      </c>
      <c r="K2" s="64" t="s">
        <v>38</v>
      </c>
      <c r="L2" s="64" t="s">
        <v>39</v>
      </c>
      <c r="M2" s="64" t="s">
        <v>40</v>
      </c>
      <c r="N2" s="64" t="s">
        <v>41</v>
      </c>
    </row>
    <row r="3" spans="1:16" ht="12.25" customHeight="1" x14ac:dyDescent="0.3">
      <c r="A3" s="62">
        <v>1</v>
      </c>
      <c r="B3" s="43">
        <v>173848</v>
      </c>
      <c r="C3" s="43">
        <v>91004</v>
      </c>
      <c r="D3" s="43">
        <v>32856</v>
      </c>
      <c r="E3" s="43">
        <v>30824</v>
      </c>
      <c r="F3" s="43">
        <v>143024</v>
      </c>
      <c r="G3" s="43">
        <v>87230</v>
      </c>
      <c r="H3" s="43">
        <v>15365</v>
      </c>
      <c r="I3" s="43">
        <v>1084</v>
      </c>
      <c r="J3" s="65">
        <v>237</v>
      </c>
      <c r="K3" s="65">
        <v>99</v>
      </c>
      <c r="L3" s="43">
        <f t="shared" ref="L3:L10" si="0">B3-C3</f>
        <v>82844</v>
      </c>
      <c r="M3" s="65">
        <v>17009</v>
      </c>
      <c r="N3" s="43">
        <v>156839</v>
      </c>
      <c r="O3" s="39"/>
      <c r="P3" s="39"/>
    </row>
    <row r="4" spans="1:16" ht="13" x14ac:dyDescent="0.3">
      <c r="A4" s="62">
        <v>2</v>
      </c>
      <c r="B4" s="9">
        <v>178711</v>
      </c>
      <c r="C4" s="9">
        <v>113121</v>
      </c>
      <c r="D4" s="9">
        <v>15104</v>
      </c>
      <c r="E4" s="9">
        <v>24482</v>
      </c>
      <c r="F4" s="9">
        <v>154229</v>
      </c>
      <c r="G4" s="9">
        <v>109293</v>
      </c>
      <c r="H4" s="9">
        <v>22049</v>
      </c>
      <c r="I4" s="9">
        <v>1428</v>
      </c>
      <c r="J4" s="6">
        <v>188</v>
      </c>
      <c r="K4" s="6">
        <v>115</v>
      </c>
      <c r="L4" s="9">
        <f t="shared" si="0"/>
        <v>65590</v>
      </c>
      <c r="M4" s="6">
        <v>16109</v>
      </c>
      <c r="N4" s="9">
        <v>162602</v>
      </c>
      <c r="O4" s="39"/>
      <c r="P4" s="39"/>
    </row>
    <row r="5" spans="1:16" ht="13" x14ac:dyDescent="0.3">
      <c r="A5" s="62">
        <v>3</v>
      </c>
      <c r="B5" s="43">
        <v>166663</v>
      </c>
      <c r="C5" s="43">
        <v>80482</v>
      </c>
      <c r="D5" s="43">
        <v>10076</v>
      </c>
      <c r="E5" s="43">
        <v>36789</v>
      </c>
      <c r="F5" s="43">
        <v>129874</v>
      </c>
      <c r="G5" s="43">
        <v>76308</v>
      </c>
      <c r="H5" s="43">
        <v>36999</v>
      </c>
      <c r="I5" s="43">
        <v>1139</v>
      </c>
      <c r="J5" s="65">
        <v>209</v>
      </c>
      <c r="K5" s="65">
        <v>92</v>
      </c>
      <c r="L5" s="43">
        <f t="shared" si="0"/>
        <v>86181</v>
      </c>
      <c r="M5" s="65">
        <v>17823</v>
      </c>
      <c r="N5" s="43">
        <v>148840</v>
      </c>
      <c r="O5" s="39"/>
      <c r="P5" s="39"/>
    </row>
    <row r="6" spans="1:16" ht="13" x14ac:dyDescent="0.3">
      <c r="A6" s="62">
        <v>4</v>
      </c>
      <c r="B6" s="9">
        <v>162913</v>
      </c>
      <c r="C6" s="9">
        <v>78434</v>
      </c>
      <c r="D6" s="9">
        <v>30590</v>
      </c>
      <c r="E6" s="9">
        <v>32037</v>
      </c>
      <c r="F6" s="9">
        <v>130876</v>
      </c>
      <c r="G6" s="9">
        <v>74521</v>
      </c>
      <c r="H6" s="9">
        <v>18973</v>
      </c>
      <c r="I6" s="9">
        <v>859</v>
      </c>
      <c r="J6" s="6">
        <v>266</v>
      </c>
      <c r="K6" s="6">
        <v>223</v>
      </c>
      <c r="L6" s="9">
        <f t="shared" si="0"/>
        <v>84479</v>
      </c>
      <c r="M6" s="6">
        <v>16696</v>
      </c>
      <c r="N6" s="9">
        <v>146217</v>
      </c>
      <c r="O6" s="39"/>
      <c r="P6" s="39"/>
    </row>
    <row r="7" spans="1:16" ht="13" x14ac:dyDescent="0.3">
      <c r="A7" s="62">
        <v>5</v>
      </c>
      <c r="B7" s="43">
        <v>164648</v>
      </c>
      <c r="C7" s="43">
        <v>91085</v>
      </c>
      <c r="D7" s="43">
        <v>13931</v>
      </c>
      <c r="E7" s="43">
        <v>23160</v>
      </c>
      <c r="F7" s="43">
        <v>141488</v>
      </c>
      <c r="G7" s="43">
        <v>87964</v>
      </c>
      <c r="H7" s="43">
        <v>32309</v>
      </c>
      <c r="I7" s="43">
        <v>1076</v>
      </c>
      <c r="J7" s="65">
        <v>254</v>
      </c>
      <c r="K7" s="65">
        <v>164</v>
      </c>
      <c r="L7" s="43">
        <f t="shared" si="0"/>
        <v>73563</v>
      </c>
      <c r="M7" s="65">
        <v>16210</v>
      </c>
      <c r="N7" s="43">
        <v>148438</v>
      </c>
      <c r="O7" s="39"/>
      <c r="P7" s="39"/>
    </row>
    <row r="8" spans="1:16" ht="13" x14ac:dyDescent="0.3">
      <c r="A8" s="62">
        <v>6</v>
      </c>
      <c r="B8" s="9">
        <v>164230</v>
      </c>
      <c r="C8" s="9">
        <v>98984</v>
      </c>
      <c r="D8" s="9">
        <v>8241</v>
      </c>
      <c r="E8" s="9">
        <v>18914</v>
      </c>
      <c r="F8" s="9">
        <v>145316</v>
      </c>
      <c r="G8" s="9">
        <v>96166</v>
      </c>
      <c r="H8" s="9">
        <v>34086</v>
      </c>
      <c r="I8" s="9">
        <v>1151</v>
      </c>
      <c r="J8" s="6">
        <v>119</v>
      </c>
      <c r="K8" s="6">
        <v>79</v>
      </c>
      <c r="L8" s="9">
        <f t="shared" si="0"/>
        <v>65246</v>
      </c>
      <c r="M8" s="6">
        <v>13765</v>
      </c>
      <c r="N8" s="9">
        <v>150465</v>
      </c>
      <c r="O8" s="39"/>
      <c r="P8" s="39"/>
    </row>
    <row r="9" spans="1:16" ht="13" x14ac:dyDescent="0.3">
      <c r="A9" s="62">
        <v>7</v>
      </c>
      <c r="B9" s="43">
        <v>165933</v>
      </c>
      <c r="C9" s="43">
        <v>88051</v>
      </c>
      <c r="D9" s="43">
        <v>12541</v>
      </c>
      <c r="E9" s="43">
        <v>17677</v>
      </c>
      <c r="F9" s="43">
        <v>148256</v>
      </c>
      <c r="G9" s="43">
        <v>85332</v>
      </c>
      <c r="H9" s="43">
        <v>43410</v>
      </c>
      <c r="I9" s="43">
        <v>1037</v>
      </c>
      <c r="J9" s="65">
        <v>139</v>
      </c>
      <c r="K9" s="65">
        <v>84</v>
      </c>
      <c r="L9" s="43">
        <f t="shared" si="0"/>
        <v>77882</v>
      </c>
      <c r="M9" s="65">
        <v>13526</v>
      </c>
      <c r="N9" s="43">
        <v>152407</v>
      </c>
      <c r="O9" s="39"/>
      <c r="P9" s="39"/>
    </row>
    <row r="10" spans="1:16" ht="13" x14ac:dyDescent="0.3">
      <c r="A10" s="62">
        <v>8</v>
      </c>
      <c r="B10" s="9">
        <v>159551</v>
      </c>
      <c r="C10" s="9">
        <v>82659</v>
      </c>
      <c r="D10" s="9">
        <v>16017</v>
      </c>
      <c r="E10" s="9">
        <v>24609</v>
      </c>
      <c r="F10" s="9">
        <v>134942</v>
      </c>
      <c r="G10" s="9">
        <v>79424</v>
      </c>
      <c r="H10" s="9">
        <v>32549</v>
      </c>
      <c r="I10" s="9">
        <v>868</v>
      </c>
      <c r="J10" s="6">
        <v>221</v>
      </c>
      <c r="K10" s="6">
        <v>111</v>
      </c>
      <c r="L10" s="9">
        <f t="shared" si="0"/>
        <v>76892</v>
      </c>
      <c r="M10" s="6">
        <v>14830</v>
      </c>
      <c r="N10" s="9">
        <v>144721</v>
      </c>
      <c r="O10" s="39"/>
      <c r="P10" s="39"/>
    </row>
    <row r="11" spans="1:16" x14ac:dyDescent="0.25">
      <c r="P11" s="39"/>
    </row>
    <row r="12" spans="1:16" x14ac:dyDescent="0.25">
      <c r="P12" s="39"/>
    </row>
    <row r="13" spans="1:16" x14ac:dyDescent="0.25">
      <c r="P13" s="39"/>
    </row>
    <row r="14" spans="1:16" x14ac:dyDescent="0.25">
      <c r="P14" s="39"/>
    </row>
    <row r="15" spans="1:16" x14ac:dyDescent="0.25">
      <c r="P15" s="39"/>
    </row>
    <row r="16" spans="1:16" x14ac:dyDescent="0.25">
      <c r="P16" s="39"/>
    </row>
    <row r="17" spans="16:16" x14ac:dyDescent="0.25">
      <c r="P17" s="39"/>
    </row>
    <row r="18" spans="16:16" x14ac:dyDescent="0.25">
      <c r="P18" s="39"/>
    </row>
    <row r="19" spans="16:16" x14ac:dyDescent="0.25">
      <c r="P19" s="39"/>
    </row>
    <row r="20" spans="16:16" x14ac:dyDescent="0.25">
      <c r="P20" s="39"/>
    </row>
    <row r="21" spans="16:16" x14ac:dyDescent="0.25">
      <c r="P21" s="39"/>
    </row>
    <row r="22" spans="16:16" x14ac:dyDescent="0.25">
      <c r="P22" s="39"/>
    </row>
    <row r="23" spans="16:16" x14ac:dyDescent="0.25">
      <c r="P23" s="39"/>
    </row>
    <row r="24" spans="16:16" x14ac:dyDescent="0.25">
      <c r="P24" s="39"/>
    </row>
    <row r="25" spans="16:16" x14ac:dyDescent="0.25">
      <c r="P25" s="39"/>
    </row>
    <row r="26" spans="16:16" x14ac:dyDescent="0.25">
      <c r="P26" s="39"/>
    </row>
    <row r="27" spans="16:16" x14ac:dyDescent="0.25">
      <c r="P27" s="39"/>
    </row>
    <row r="28" spans="16:16" x14ac:dyDescent="0.25">
      <c r="P28" s="39"/>
    </row>
    <row r="29" spans="16:16" x14ac:dyDescent="0.25">
      <c r="P29" s="39"/>
    </row>
    <row r="30" spans="16:16" x14ac:dyDescent="0.25">
      <c r="P30" s="39"/>
    </row>
    <row r="31" spans="16:16" x14ac:dyDescent="0.25">
      <c r="P31" s="39"/>
    </row>
    <row r="32" spans="16:16" x14ac:dyDescent="0.25">
      <c r="P32" s="39"/>
    </row>
    <row r="33" spans="16:16" x14ac:dyDescent="0.25">
      <c r="P33" s="39"/>
    </row>
    <row r="34" spans="16:16" x14ac:dyDescent="0.25">
      <c r="P34" s="39"/>
    </row>
    <row r="35" spans="16:16" x14ac:dyDescent="0.25">
      <c r="P35" s="39"/>
    </row>
    <row r="36" spans="16:16" x14ac:dyDescent="0.25">
      <c r="P36" s="39"/>
    </row>
    <row r="37" spans="16:16" x14ac:dyDescent="0.25">
      <c r="P37" s="39"/>
    </row>
    <row r="38" spans="16:16" x14ac:dyDescent="0.25">
      <c r="P38" s="39"/>
    </row>
    <row r="39" spans="16:16" x14ac:dyDescent="0.25">
      <c r="P39" s="39"/>
    </row>
    <row r="40" spans="16:16" x14ac:dyDescent="0.25">
      <c r="P40" s="39"/>
    </row>
    <row r="41" spans="16:16" x14ac:dyDescent="0.25">
      <c r="P41" s="39"/>
    </row>
    <row r="42" spans="16:16" x14ac:dyDescent="0.25">
      <c r="P42" s="39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mergeCells count="1">
    <mergeCell ref="B1:N1"/>
  </mergeCells>
  <printOptions gridLines="1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576"/>
  <sheetViews>
    <sheetView showRowColHeaders="0" zoomScale="112" workbookViewId="0">
      <pane xSplit="1" ySplit="2" topLeftCell="G3" activePane="bottomRight" state="frozen"/>
      <selection pane="topRight"/>
      <selection pane="bottomLeft"/>
      <selection pane="bottomRight" activeCell="AB33" sqref="AB33"/>
    </sheetView>
  </sheetViews>
  <sheetFormatPr defaultColWidth="9.26953125" defaultRowHeight="12.5" x14ac:dyDescent="0.25"/>
  <cols>
    <col min="2" max="4" width="11.26953125" customWidth="1"/>
    <col min="10" max="10" width="10" customWidth="1"/>
    <col min="11" max="11" width="9.54296875" customWidth="1"/>
    <col min="12" max="12" width="9.54296875" hidden="1" customWidth="1"/>
    <col min="17" max="17" width="10.1796875" customWidth="1"/>
    <col min="18" max="18" width="11.453125" hidden="1" customWidth="1"/>
    <col min="19" max="19" width="11" customWidth="1"/>
    <col min="20" max="20" width="10.1796875" customWidth="1"/>
    <col min="21" max="21" width="9.54296875" customWidth="1"/>
    <col min="22" max="22" width="10.1796875" customWidth="1"/>
    <col min="23" max="23" width="10.7265625" customWidth="1"/>
    <col min="24" max="25" width="10" customWidth="1"/>
    <col min="26" max="26" width="9.54296875" hidden="1" customWidth="1"/>
    <col min="27" max="27" width="8.81640625" customWidth="1"/>
    <col min="28" max="28" width="9.26953125" customWidth="1"/>
    <col min="29" max="29" width="6.81640625" customWidth="1"/>
    <col min="30" max="30" width="9.453125" customWidth="1"/>
    <col min="31" max="31" width="9.1796875" customWidth="1"/>
    <col min="32" max="32" width="11.1796875" hidden="1" customWidth="1"/>
    <col min="33" max="33" width="11" customWidth="1"/>
    <col min="34" max="34" width="10.1796875" customWidth="1"/>
    <col min="35" max="35" width="12.54296875" customWidth="1"/>
    <col min="36" max="36" width="10.1796875" customWidth="1"/>
    <col min="37" max="37" width="10.7265625" customWidth="1"/>
  </cols>
  <sheetData>
    <row r="1" spans="1:80" ht="15.75" customHeight="1" x14ac:dyDescent="0.35">
      <c r="A1" s="1"/>
      <c r="B1" s="67"/>
      <c r="C1" s="67"/>
      <c r="D1" s="67" t="s">
        <v>44</v>
      </c>
      <c r="E1" s="67"/>
      <c r="F1" s="67"/>
      <c r="G1" s="72"/>
      <c r="H1" s="73" t="s">
        <v>49</v>
      </c>
      <c r="I1" s="73"/>
      <c r="J1" s="67"/>
      <c r="K1" s="67"/>
      <c r="L1" s="67"/>
      <c r="M1" s="67" t="s">
        <v>55</v>
      </c>
      <c r="N1" s="67"/>
      <c r="O1" s="67"/>
      <c r="P1" s="67"/>
      <c r="Q1" s="67"/>
      <c r="R1" s="67"/>
      <c r="S1" s="72"/>
      <c r="T1" s="72"/>
      <c r="U1" s="72" t="s">
        <v>64</v>
      </c>
      <c r="V1" s="72"/>
      <c r="W1" s="72"/>
      <c r="X1" s="67"/>
      <c r="Y1" s="67"/>
      <c r="Z1" s="67"/>
      <c r="AA1" s="67" t="s">
        <v>71</v>
      </c>
      <c r="AB1" s="67"/>
      <c r="AC1" s="67"/>
      <c r="AD1" s="67"/>
      <c r="AE1" s="67"/>
      <c r="AF1" s="67"/>
      <c r="AG1" s="72"/>
      <c r="AH1" s="72"/>
      <c r="AI1" s="72" t="s">
        <v>80</v>
      </c>
      <c r="AJ1" s="72"/>
      <c r="AK1" s="72"/>
    </row>
    <row r="2" spans="1:80" ht="14.5" customHeight="1" x14ac:dyDescent="0.35">
      <c r="A2" s="66" t="s">
        <v>0</v>
      </c>
      <c r="B2" s="68" t="s">
        <v>42</v>
      </c>
      <c r="C2" s="70" t="s">
        <v>43</v>
      </c>
      <c r="D2" s="71" t="s">
        <v>45</v>
      </c>
      <c r="E2" s="68" t="s">
        <v>46</v>
      </c>
      <c r="F2" s="70" t="s">
        <v>47</v>
      </c>
      <c r="G2" s="68" t="s">
        <v>48</v>
      </c>
      <c r="H2" s="70" t="s">
        <v>50</v>
      </c>
      <c r="I2" s="71" t="s">
        <v>51</v>
      </c>
      <c r="J2" s="74" t="s">
        <v>52</v>
      </c>
      <c r="K2" s="75" t="s">
        <v>53</v>
      </c>
      <c r="L2" s="76" t="s">
        <v>54</v>
      </c>
      <c r="M2" s="74" t="s">
        <v>56</v>
      </c>
      <c r="N2" s="75" t="s">
        <v>57</v>
      </c>
      <c r="O2" s="77" t="s">
        <v>58</v>
      </c>
      <c r="P2" s="74" t="s">
        <v>59</v>
      </c>
      <c r="Q2" s="75" t="s">
        <v>60</v>
      </c>
      <c r="R2" s="76" t="s">
        <v>61</v>
      </c>
      <c r="S2" s="68" t="s">
        <v>62</v>
      </c>
      <c r="T2" s="70" t="s">
        <v>63</v>
      </c>
      <c r="U2" s="71" t="s">
        <v>65</v>
      </c>
      <c r="V2" s="78" t="s">
        <v>66</v>
      </c>
      <c r="W2" s="79" t="s">
        <v>67</v>
      </c>
      <c r="X2" s="74" t="s">
        <v>68</v>
      </c>
      <c r="Y2" s="75" t="s">
        <v>69</v>
      </c>
      <c r="Z2" s="77" t="s">
        <v>70</v>
      </c>
      <c r="AA2" s="74" t="s">
        <v>72</v>
      </c>
      <c r="AB2" s="75" t="s">
        <v>73</v>
      </c>
      <c r="AC2" s="77" t="s">
        <v>74</v>
      </c>
      <c r="AD2" s="74" t="s">
        <v>75</v>
      </c>
      <c r="AE2" s="75" t="s">
        <v>76</v>
      </c>
      <c r="AF2" s="77" t="s">
        <v>77</v>
      </c>
      <c r="AG2" s="68" t="s">
        <v>78</v>
      </c>
      <c r="AH2" s="70" t="s">
        <v>79</v>
      </c>
      <c r="AI2" s="71" t="s">
        <v>81</v>
      </c>
      <c r="AJ2" s="80" t="s">
        <v>82</v>
      </c>
      <c r="AK2" s="79" t="s">
        <v>83</v>
      </c>
    </row>
    <row r="3" spans="1:80" ht="12.25" customHeight="1" x14ac:dyDescent="0.35">
      <c r="A3" s="66">
        <v>1</v>
      </c>
      <c r="B3" s="69">
        <v>14634</v>
      </c>
      <c r="C3" s="69">
        <v>7739</v>
      </c>
      <c r="D3" s="69">
        <v>533</v>
      </c>
      <c r="E3" s="69">
        <v>14670</v>
      </c>
      <c r="F3" s="69">
        <v>8247</v>
      </c>
      <c r="G3" s="69">
        <v>59183</v>
      </c>
      <c r="H3" s="69">
        <v>12052</v>
      </c>
      <c r="I3" s="69">
        <v>1696</v>
      </c>
      <c r="J3" s="69">
        <v>47175</v>
      </c>
      <c r="K3" s="69">
        <v>13287</v>
      </c>
      <c r="L3" s="69">
        <v>60536</v>
      </c>
      <c r="M3" s="69">
        <v>47869</v>
      </c>
      <c r="N3" s="69">
        <v>12536</v>
      </c>
      <c r="O3" s="69">
        <v>517</v>
      </c>
      <c r="P3" s="69">
        <v>47207</v>
      </c>
      <c r="Q3" s="69">
        <v>13274</v>
      </c>
      <c r="R3" s="69">
        <v>60549</v>
      </c>
      <c r="S3" s="69">
        <v>55518</v>
      </c>
      <c r="T3" s="69">
        <v>13646</v>
      </c>
      <c r="U3" s="69">
        <v>2001</v>
      </c>
      <c r="V3" s="69">
        <v>1533</v>
      </c>
      <c r="W3" s="69">
        <v>627</v>
      </c>
      <c r="X3" s="69">
        <v>35928</v>
      </c>
      <c r="Y3" s="69">
        <v>12399</v>
      </c>
      <c r="Z3" s="69">
        <v>48465</v>
      </c>
      <c r="AA3" s="69">
        <v>35045</v>
      </c>
      <c r="AB3" s="69">
        <v>11212</v>
      </c>
      <c r="AC3" s="69">
        <v>2449</v>
      </c>
      <c r="AD3" s="69">
        <v>36864</v>
      </c>
      <c r="AE3" s="69">
        <v>10915</v>
      </c>
      <c r="AF3" s="69">
        <v>48121</v>
      </c>
      <c r="AG3" s="69">
        <v>53692</v>
      </c>
      <c r="AH3" s="69">
        <v>20746</v>
      </c>
      <c r="AI3" s="69">
        <v>626</v>
      </c>
      <c r="AJ3" s="69">
        <v>100</v>
      </c>
      <c r="AK3" s="69">
        <v>210</v>
      </c>
    </row>
    <row r="4" spans="1:80" ht="14.5" x14ac:dyDescent="0.35">
      <c r="A4" s="66">
        <v>2</v>
      </c>
      <c r="B4" s="9">
        <v>11581</v>
      </c>
      <c r="C4" s="9">
        <v>7490</v>
      </c>
      <c r="D4" s="9">
        <v>580</v>
      </c>
      <c r="E4" s="9">
        <v>11504</v>
      </c>
      <c r="F4" s="9">
        <v>8322</v>
      </c>
      <c r="G4" s="9">
        <v>62239</v>
      </c>
      <c r="H4" s="9">
        <v>12995</v>
      </c>
      <c r="I4" s="9">
        <v>2174</v>
      </c>
      <c r="J4" s="9">
        <v>50751</v>
      </c>
      <c r="K4" s="9">
        <v>14196</v>
      </c>
      <c r="L4" s="9">
        <v>65011</v>
      </c>
      <c r="M4" s="9">
        <v>51509</v>
      </c>
      <c r="N4" s="9">
        <v>13225</v>
      </c>
      <c r="O4" s="9">
        <v>662</v>
      </c>
      <c r="P4" s="9">
        <v>50502</v>
      </c>
      <c r="Q4" s="9">
        <v>14339</v>
      </c>
      <c r="R4" s="9">
        <v>64910</v>
      </c>
      <c r="S4" s="9">
        <v>54390</v>
      </c>
      <c r="T4" s="9">
        <v>14274</v>
      </c>
      <c r="U4" s="9">
        <v>2667</v>
      </c>
      <c r="V4" s="9">
        <v>1844</v>
      </c>
      <c r="W4" s="9">
        <v>564</v>
      </c>
      <c r="X4" s="9">
        <v>39099</v>
      </c>
      <c r="Y4" s="9">
        <v>13845</v>
      </c>
      <c r="Z4" s="9">
        <v>53102</v>
      </c>
      <c r="AA4" s="9">
        <v>37758</v>
      </c>
      <c r="AB4" s="9">
        <v>12468</v>
      </c>
      <c r="AC4" s="9">
        <v>3284</v>
      </c>
      <c r="AD4" s="9">
        <v>40072</v>
      </c>
      <c r="AE4" s="9">
        <v>12349</v>
      </c>
      <c r="AF4" s="9">
        <v>52744</v>
      </c>
      <c r="AG4" s="9">
        <v>52681</v>
      </c>
      <c r="AH4" s="9">
        <v>24703</v>
      </c>
      <c r="AI4" s="9">
        <v>909</v>
      </c>
      <c r="AJ4" s="9">
        <v>89</v>
      </c>
      <c r="AK4" s="9">
        <v>263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</row>
    <row r="5" spans="1:80" ht="14.5" x14ac:dyDescent="0.35">
      <c r="A5" s="66">
        <v>3</v>
      </c>
      <c r="B5" s="9">
        <v>15884</v>
      </c>
      <c r="C5" s="9">
        <v>12929</v>
      </c>
      <c r="D5" s="9">
        <v>587</v>
      </c>
      <c r="E5" s="9">
        <v>16412</v>
      </c>
      <c r="F5" s="9">
        <v>12795</v>
      </c>
      <c r="G5" s="9">
        <v>50310</v>
      </c>
      <c r="H5" s="9">
        <v>17202</v>
      </c>
      <c r="I5" s="9">
        <v>1568</v>
      </c>
      <c r="J5" s="9">
        <v>39767</v>
      </c>
      <c r="K5" s="9">
        <v>16876</v>
      </c>
      <c r="L5" s="9">
        <v>56708</v>
      </c>
      <c r="M5" s="9">
        <v>40455</v>
      </c>
      <c r="N5" s="9">
        <v>16038</v>
      </c>
      <c r="O5" s="9">
        <v>614</v>
      </c>
      <c r="P5" s="9">
        <v>39977</v>
      </c>
      <c r="Q5" s="9">
        <v>16680</v>
      </c>
      <c r="R5" s="9">
        <v>56718</v>
      </c>
      <c r="S5" s="9">
        <v>49217</v>
      </c>
      <c r="T5" s="9">
        <v>19692</v>
      </c>
      <c r="U5" s="9">
        <v>2183</v>
      </c>
      <c r="V5" s="9">
        <v>1570</v>
      </c>
      <c r="W5" s="9">
        <v>674</v>
      </c>
      <c r="X5" s="9">
        <v>29840</v>
      </c>
      <c r="Y5" s="9">
        <v>16219</v>
      </c>
      <c r="Z5" s="9">
        <v>46172</v>
      </c>
      <c r="AA5" s="9">
        <v>28778</v>
      </c>
      <c r="AB5" s="9">
        <v>15273</v>
      </c>
      <c r="AC5" s="9">
        <v>2497</v>
      </c>
      <c r="AD5" s="9">
        <v>31003</v>
      </c>
      <c r="AE5" s="9">
        <v>14781</v>
      </c>
      <c r="AF5" s="9">
        <v>45986</v>
      </c>
      <c r="AG5" s="9">
        <v>44843</v>
      </c>
      <c r="AH5" s="9">
        <v>26017</v>
      </c>
      <c r="AI5" s="9">
        <v>733</v>
      </c>
      <c r="AJ5" s="9">
        <v>111</v>
      </c>
      <c r="AK5" s="9">
        <v>225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</row>
    <row r="6" spans="1:80" ht="14.5" x14ac:dyDescent="0.35">
      <c r="A6" s="66">
        <v>4</v>
      </c>
      <c r="B6" s="9">
        <v>20362</v>
      </c>
      <c r="C6" s="9">
        <v>14174</v>
      </c>
      <c r="D6" s="9">
        <v>668</v>
      </c>
      <c r="E6" s="9">
        <v>20601</v>
      </c>
      <c r="F6" s="9">
        <v>14377</v>
      </c>
      <c r="G6" s="9">
        <v>51430</v>
      </c>
      <c r="H6" s="9">
        <v>16978</v>
      </c>
      <c r="I6" s="9">
        <v>1505</v>
      </c>
      <c r="J6" s="9">
        <v>39449</v>
      </c>
      <c r="K6" s="9">
        <v>17142</v>
      </c>
      <c r="L6" s="9">
        <v>56663</v>
      </c>
      <c r="M6" s="9">
        <v>40051</v>
      </c>
      <c r="N6" s="9">
        <v>16330</v>
      </c>
      <c r="O6" s="9">
        <v>507</v>
      </c>
      <c r="P6" s="9">
        <v>39405</v>
      </c>
      <c r="Q6" s="9">
        <v>17082</v>
      </c>
      <c r="R6" s="9">
        <v>56557</v>
      </c>
      <c r="S6" s="9">
        <v>49289</v>
      </c>
      <c r="T6" s="9">
        <v>19512</v>
      </c>
      <c r="U6" s="9">
        <v>1968</v>
      </c>
      <c r="V6" s="9">
        <v>1337</v>
      </c>
      <c r="W6" s="9">
        <v>596</v>
      </c>
      <c r="X6" s="9">
        <v>30295</v>
      </c>
      <c r="Y6" s="9">
        <v>16667</v>
      </c>
      <c r="Z6" s="9">
        <v>47059</v>
      </c>
      <c r="AA6" s="9">
        <v>29382</v>
      </c>
      <c r="AB6" s="9">
        <v>15684</v>
      </c>
      <c r="AC6" s="9">
        <v>2310</v>
      </c>
      <c r="AD6" s="9">
        <v>31505</v>
      </c>
      <c r="AE6" s="9">
        <v>15249</v>
      </c>
      <c r="AF6" s="9">
        <v>46950</v>
      </c>
      <c r="AG6" s="9">
        <v>49497</v>
      </c>
      <c r="AH6" s="9">
        <v>26771</v>
      </c>
      <c r="AI6" s="9">
        <v>556</v>
      </c>
      <c r="AJ6" s="9">
        <v>132</v>
      </c>
      <c r="AK6" s="9">
        <v>202</v>
      </c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14.5" x14ac:dyDescent="0.35">
      <c r="A7" s="66">
        <v>5</v>
      </c>
      <c r="B7" s="9">
        <v>21577</v>
      </c>
      <c r="C7" s="9">
        <v>20690</v>
      </c>
      <c r="D7" s="9">
        <v>835</v>
      </c>
      <c r="E7" s="9">
        <v>21827</v>
      </c>
      <c r="F7" s="9">
        <v>21067</v>
      </c>
      <c r="G7" s="9">
        <v>56568</v>
      </c>
      <c r="H7" s="9">
        <v>26912</v>
      </c>
      <c r="I7" s="9">
        <v>1762</v>
      </c>
      <c r="J7" s="9">
        <v>43979</v>
      </c>
      <c r="K7" s="9">
        <v>26921</v>
      </c>
      <c r="L7" s="9">
        <v>70974</v>
      </c>
      <c r="M7" s="9">
        <v>44888</v>
      </c>
      <c r="N7" s="9">
        <v>25743</v>
      </c>
      <c r="O7" s="9">
        <v>623</v>
      </c>
      <c r="P7" s="9">
        <v>44033</v>
      </c>
      <c r="Q7" s="9">
        <v>26811</v>
      </c>
      <c r="R7" s="9">
        <v>70926</v>
      </c>
      <c r="S7" s="9">
        <v>53616</v>
      </c>
      <c r="T7" s="9">
        <v>30484</v>
      </c>
      <c r="U7" s="9">
        <v>2682</v>
      </c>
      <c r="V7" s="9">
        <v>1842</v>
      </c>
      <c r="W7" s="9">
        <v>725</v>
      </c>
      <c r="X7" s="9">
        <v>34010</v>
      </c>
      <c r="Y7" s="9">
        <v>27320</v>
      </c>
      <c r="Z7" s="9">
        <v>61498</v>
      </c>
      <c r="AA7" s="9">
        <v>32717</v>
      </c>
      <c r="AB7" s="9">
        <v>25943</v>
      </c>
      <c r="AC7" s="9">
        <v>3318</v>
      </c>
      <c r="AD7" s="9">
        <v>35997</v>
      </c>
      <c r="AE7" s="9">
        <v>25073</v>
      </c>
      <c r="AF7" s="9">
        <v>61325</v>
      </c>
      <c r="AG7" s="9">
        <v>51741</v>
      </c>
      <c r="AH7" s="9">
        <v>41451</v>
      </c>
      <c r="AI7" s="9">
        <v>829</v>
      </c>
      <c r="AJ7" s="9">
        <v>149</v>
      </c>
      <c r="AK7" s="9">
        <v>234</v>
      </c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</row>
    <row r="8" spans="1:80" ht="14.5" x14ac:dyDescent="0.35">
      <c r="A8" s="66">
        <v>6</v>
      </c>
      <c r="B8" s="9">
        <v>15280</v>
      </c>
      <c r="C8" s="9">
        <v>14467</v>
      </c>
      <c r="D8" s="9">
        <v>709</v>
      </c>
      <c r="E8" s="9">
        <v>15232</v>
      </c>
      <c r="F8" s="9">
        <v>15207</v>
      </c>
      <c r="G8" s="9">
        <v>53667</v>
      </c>
      <c r="H8" s="9">
        <v>22014</v>
      </c>
      <c r="I8" s="9">
        <v>1684</v>
      </c>
      <c r="J8" s="9">
        <v>43167</v>
      </c>
      <c r="K8" s="9">
        <v>21667</v>
      </c>
      <c r="L8" s="9">
        <v>64916</v>
      </c>
      <c r="M8" s="9">
        <v>43815</v>
      </c>
      <c r="N8" s="9">
        <v>20787</v>
      </c>
      <c r="O8" s="9">
        <v>581</v>
      </c>
      <c r="P8" s="9">
        <v>43020</v>
      </c>
      <c r="Q8" s="9">
        <v>21755</v>
      </c>
      <c r="R8" s="9">
        <v>64869</v>
      </c>
      <c r="S8" s="9">
        <v>49268</v>
      </c>
      <c r="T8" s="9">
        <v>24516</v>
      </c>
      <c r="U8" s="9">
        <v>2313</v>
      </c>
      <c r="V8" s="9">
        <v>1690</v>
      </c>
      <c r="W8" s="9">
        <v>688</v>
      </c>
      <c r="X8" s="9">
        <v>33782</v>
      </c>
      <c r="Y8" s="9">
        <v>21659</v>
      </c>
      <c r="Z8" s="9">
        <v>55558</v>
      </c>
      <c r="AA8" s="9">
        <v>32612</v>
      </c>
      <c r="AB8" s="9">
        <v>20149</v>
      </c>
      <c r="AC8" s="9">
        <v>3180</v>
      </c>
      <c r="AD8" s="9">
        <v>35269</v>
      </c>
      <c r="AE8" s="9">
        <v>19824</v>
      </c>
      <c r="AF8" s="9">
        <v>55322</v>
      </c>
      <c r="AG8" s="9">
        <v>45869</v>
      </c>
      <c r="AH8" s="9">
        <v>34006</v>
      </c>
      <c r="AI8" s="9">
        <v>672</v>
      </c>
      <c r="AJ8" s="9">
        <v>84</v>
      </c>
      <c r="AK8" s="9">
        <v>195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</row>
    <row r="9" spans="1:80" ht="14.5" x14ac:dyDescent="0.35">
      <c r="A9" s="66">
        <v>7</v>
      </c>
      <c r="B9" s="9">
        <v>15768</v>
      </c>
      <c r="C9" s="9">
        <v>14745</v>
      </c>
      <c r="D9" s="9">
        <v>704</v>
      </c>
      <c r="E9" s="9">
        <v>16072</v>
      </c>
      <c r="F9" s="9">
        <v>15022</v>
      </c>
      <c r="G9" s="9">
        <v>54034</v>
      </c>
      <c r="H9" s="9">
        <v>20764</v>
      </c>
      <c r="I9" s="9">
        <v>1523</v>
      </c>
      <c r="J9" s="9">
        <v>41870</v>
      </c>
      <c r="K9" s="9">
        <v>19977</v>
      </c>
      <c r="L9" s="9">
        <v>61908</v>
      </c>
      <c r="M9" s="9">
        <v>42475</v>
      </c>
      <c r="N9" s="9">
        <v>19121</v>
      </c>
      <c r="O9" s="9">
        <v>664</v>
      </c>
      <c r="P9" s="9">
        <v>41876</v>
      </c>
      <c r="Q9" s="9">
        <v>19932</v>
      </c>
      <c r="R9" s="9">
        <v>61865</v>
      </c>
      <c r="S9" s="9">
        <v>50733</v>
      </c>
      <c r="T9" s="9">
        <v>24367</v>
      </c>
      <c r="U9" s="9">
        <v>2503</v>
      </c>
      <c r="V9" s="9">
        <v>1631</v>
      </c>
      <c r="W9" s="9">
        <v>763</v>
      </c>
      <c r="X9" s="9">
        <v>31788</v>
      </c>
      <c r="Y9" s="9">
        <v>20279</v>
      </c>
      <c r="Z9" s="9">
        <v>52185</v>
      </c>
      <c r="AA9" s="9">
        <v>30587</v>
      </c>
      <c r="AB9" s="9">
        <v>19136</v>
      </c>
      <c r="AC9" s="9">
        <v>2874</v>
      </c>
      <c r="AD9" s="9">
        <v>33012</v>
      </c>
      <c r="AE9" s="9">
        <v>18914</v>
      </c>
      <c r="AF9" s="9">
        <v>52089</v>
      </c>
      <c r="AG9" s="9">
        <v>49938</v>
      </c>
      <c r="AH9" s="9">
        <v>34011</v>
      </c>
      <c r="AI9" s="9">
        <v>778</v>
      </c>
      <c r="AJ9" s="9">
        <v>121</v>
      </c>
      <c r="AK9" s="9">
        <v>205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ht="14.5" x14ac:dyDescent="0.35">
      <c r="A10" s="66">
        <v>8</v>
      </c>
      <c r="B10" s="9">
        <v>12271</v>
      </c>
      <c r="C10" s="9">
        <v>15250</v>
      </c>
      <c r="D10" s="9">
        <v>618</v>
      </c>
      <c r="E10" s="9">
        <v>12883</v>
      </c>
      <c r="F10" s="9">
        <v>15155</v>
      </c>
      <c r="G10" s="9">
        <v>40008</v>
      </c>
      <c r="H10" s="9">
        <v>24320</v>
      </c>
      <c r="I10" s="9">
        <v>1450</v>
      </c>
      <c r="J10" s="9">
        <v>29267</v>
      </c>
      <c r="K10" s="9">
        <v>22372</v>
      </c>
      <c r="L10" s="9">
        <v>51702</v>
      </c>
      <c r="M10" s="9">
        <v>29703</v>
      </c>
      <c r="N10" s="9">
        <v>21547</v>
      </c>
      <c r="O10" s="9">
        <v>616</v>
      </c>
      <c r="P10" s="9">
        <v>27732</v>
      </c>
      <c r="Q10" s="9">
        <v>21249</v>
      </c>
      <c r="R10" s="9">
        <v>49042</v>
      </c>
      <c r="S10" s="9">
        <v>36881</v>
      </c>
      <c r="T10" s="9">
        <v>28200</v>
      </c>
      <c r="U10" s="9">
        <v>2269</v>
      </c>
      <c r="V10" s="9">
        <v>1257</v>
      </c>
      <c r="W10" s="9">
        <v>572</v>
      </c>
      <c r="X10" s="9">
        <v>20658</v>
      </c>
      <c r="Y10" s="9">
        <v>21513</v>
      </c>
      <c r="Z10" s="9">
        <v>42261</v>
      </c>
      <c r="AA10" s="9">
        <v>19772</v>
      </c>
      <c r="AB10" s="9">
        <v>20741</v>
      </c>
      <c r="AC10" s="9">
        <v>1987</v>
      </c>
      <c r="AD10" s="9">
        <v>21671</v>
      </c>
      <c r="AE10" s="9">
        <v>20396</v>
      </c>
      <c r="AF10" s="9">
        <v>42192</v>
      </c>
      <c r="AG10" s="9">
        <v>36705</v>
      </c>
      <c r="AH10" s="9">
        <v>33788</v>
      </c>
      <c r="AI10" s="9">
        <v>599</v>
      </c>
      <c r="AJ10" s="9">
        <v>112</v>
      </c>
      <c r="AK10" s="9">
        <v>118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1" spans="1:80" x14ac:dyDescent="0.25"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</row>
    <row r="12" spans="1:80" x14ac:dyDescent="0.25"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3" spans="1:80" x14ac:dyDescent="0.25"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</row>
    <row r="14" spans="1:80" x14ac:dyDescent="0.25"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x14ac:dyDescent="0.25"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</row>
    <row r="16" spans="1:80" x14ac:dyDescent="0.25"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38:80" x14ac:dyDescent="0.25"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38:80" x14ac:dyDescent="0.25"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38:80" x14ac:dyDescent="0.25"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38:80" x14ac:dyDescent="0.25"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</row>
    <row r="21" spans="38:80" x14ac:dyDescent="0.25"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38:80" x14ac:dyDescent="0.25"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</row>
    <row r="23" spans="38:80" x14ac:dyDescent="0.25"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</row>
    <row r="24" spans="38:80" x14ac:dyDescent="0.25"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38:80" x14ac:dyDescent="0.25"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38:80" x14ac:dyDescent="0.25"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38:80" x14ac:dyDescent="0.25"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38:80" x14ac:dyDescent="0.25"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38:80" x14ac:dyDescent="0.25"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38:80" x14ac:dyDescent="0.25"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38:80" x14ac:dyDescent="0.25"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38:80" x14ac:dyDescent="0.25"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38:80" x14ac:dyDescent="0.25"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38:80" x14ac:dyDescent="0.25"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38:80" x14ac:dyDescent="0.25"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38:80" x14ac:dyDescent="0.25"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38:80" x14ac:dyDescent="0.25"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38:80" x14ac:dyDescent="0.25"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38:80" x14ac:dyDescent="0.25"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38:80" x14ac:dyDescent="0.25"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38:80" x14ac:dyDescent="0.25"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38:80" x14ac:dyDescent="0.25"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</row>
    <row r="1046985" ht="12.65" customHeight="1" x14ac:dyDescent="0.25"/>
    <row r="1046986" ht="12.65" customHeight="1" x14ac:dyDescent="0.25"/>
    <row r="1046987" ht="12.65" customHeight="1" x14ac:dyDescent="0.25"/>
    <row r="1046988" ht="12.65" customHeight="1" x14ac:dyDescent="0.25"/>
    <row r="1046989" ht="12.65" customHeight="1" x14ac:dyDescent="0.25"/>
    <row r="1046990" ht="12.65" customHeight="1" x14ac:dyDescent="0.25"/>
    <row r="1046991" ht="12.65" customHeight="1" x14ac:dyDescent="0.25"/>
    <row r="1046992" ht="12.65" customHeight="1" x14ac:dyDescent="0.25"/>
    <row r="1046993" ht="12.65" customHeight="1" x14ac:dyDescent="0.25"/>
    <row r="1046994" ht="12.65" customHeight="1" x14ac:dyDescent="0.25"/>
    <row r="1046995" ht="12.65" customHeight="1" x14ac:dyDescent="0.25"/>
    <row r="1046996" ht="12.65" customHeight="1" x14ac:dyDescent="0.25"/>
    <row r="1046997" ht="12.65" customHeight="1" x14ac:dyDescent="0.25"/>
    <row r="1046998" ht="12.65" customHeight="1" x14ac:dyDescent="0.25"/>
    <row r="1046999" ht="12.65" customHeight="1" x14ac:dyDescent="0.25"/>
    <row r="1047000" ht="12.65" customHeight="1" x14ac:dyDescent="0.25"/>
    <row r="1047001" ht="12.65" customHeight="1" x14ac:dyDescent="0.25"/>
    <row r="1047002" ht="12.65" customHeight="1" x14ac:dyDescent="0.25"/>
    <row r="1047003" ht="12.65" customHeight="1" x14ac:dyDescent="0.25"/>
    <row r="1047004" ht="12.65" customHeight="1" x14ac:dyDescent="0.25"/>
    <row r="1047005" ht="12.65" customHeight="1" x14ac:dyDescent="0.25"/>
    <row r="1047006" ht="12.65" customHeight="1" x14ac:dyDescent="0.25"/>
    <row r="1047007" ht="12.65" customHeight="1" x14ac:dyDescent="0.25"/>
    <row r="1047008" ht="12.65" customHeight="1" x14ac:dyDescent="0.25"/>
    <row r="1047009" ht="12.65" customHeight="1" x14ac:dyDescent="0.25"/>
    <row r="1047010" ht="12.65" customHeight="1" x14ac:dyDescent="0.25"/>
    <row r="1047011" ht="12.65" customHeight="1" x14ac:dyDescent="0.25"/>
    <row r="1047012" ht="12.65" customHeight="1" x14ac:dyDescent="0.25"/>
    <row r="1047013" ht="12.65" customHeight="1" x14ac:dyDescent="0.25"/>
    <row r="1047014" ht="12.65" customHeight="1" x14ac:dyDescent="0.25"/>
    <row r="1047015" ht="12.65" customHeight="1" x14ac:dyDescent="0.25"/>
    <row r="1047016" ht="12.65" customHeight="1" x14ac:dyDescent="0.25"/>
    <row r="1047017" ht="12.65" customHeight="1" x14ac:dyDescent="0.25"/>
    <row r="1047018" ht="12.65" customHeight="1" x14ac:dyDescent="0.25"/>
    <row r="1047019" ht="12.65" customHeight="1" x14ac:dyDescent="0.25"/>
    <row r="1047020" ht="12.65" customHeight="1" x14ac:dyDescent="0.25"/>
    <row r="1047021" ht="12.65" customHeight="1" x14ac:dyDescent="0.25"/>
    <row r="1047022" ht="12.65" customHeight="1" x14ac:dyDescent="0.25"/>
    <row r="1047023" ht="12.65" customHeight="1" x14ac:dyDescent="0.25"/>
    <row r="1047024" ht="12.65" customHeight="1" x14ac:dyDescent="0.25"/>
    <row r="1047025" ht="12.65" customHeight="1" x14ac:dyDescent="0.25"/>
    <row r="1047026" ht="12.65" customHeight="1" x14ac:dyDescent="0.25"/>
    <row r="1047027" ht="12.65" customHeight="1" x14ac:dyDescent="0.25"/>
    <row r="1047028" ht="12.65" customHeight="1" x14ac:dyDescent="0.25"/>
    <row r="1047029" ht="12.65" customHeight="1" x14ac:dyDescent="0.25"/>
    <row r="1047030" ht="12.65" customHeight="1" x14ac:dyDescent="0.25"/>
    <row r="1047031" ht="12.65" customHeight="1" x14ac:dyDescent="0.25"/>
    <row r="1047032" ht="12.65" customHeight="1" x14ac:dyDescent="0.25"/>
    <row r="1047033" ht="12.65" customHeight="1" x14ac:dyDescent="0.25"/>
    <row r="1047034" ht="12.65" customHeight="1" x14ac:dyDescent="0.25"/>
    <row r="1047035" ht="12.65" customHeight="1" x14ac:dyDescent="0.25"/>
    <row r="1047036" ht="12.65" customHeight="1" x14ac:dyDescent="0.25"/>
    <row r="1047037" ht="12.65" customHeight="1" x14ac:dyDescent="0.25"/>
    <row r="1047038" ht="12.65" customHeight="1" x14ac:dyDescent="0.25"/>
    <row r="1047039" ht="12.65" customHeight="1" x14ac:dyDescent="0.25"/>
    <row r="1047040" ht="12.65" customHeight="1" x14ac:dyDescent="0.25"/>
    <row r="1047041" ht="12.65" customHeight="1" x14ac:dyDescent="0.25"/>
    <row r="1047042" ht="12.65" customHeight="1" x14ac:dyDescent="0.25"/>
    <row r="1047043" ht="12.65" customHeight="1" x14ac:dyDescent="0.25"/>
    <row r="1047044" ht="12.65" customHeight="1" x14ac:dyDescent="0.25"/>
    <row r="1047045" ht="12.65" customHeight="1" x14ac:dyDescent="0.25"/>
    <row r="1047046" ht="12.65" customHeight="1" x14ac:dyDescent="0.25"/>
    <row r="1047047" ht="12.65" customHeight="1" x14ac:dyDescent="0.25"/>
    <row r="1047048" ht="12.65" customHeight="1" x14ac:dyDescent="0.25"/>
    <row r="1047049" ht="12.65" customHeight="1" x14ac:dyDescent="0.25"/>
    <row r="1047050" ht="12.65" customHeight="1" x14ac:dyDescent="0.25"/>
    <row r="1047051" ht="12.65" customHeight="1" x14ac:dyDescent="0.25"/>
    <row r="1047052" ht="12.65" customHeight="1" x14ac:dyDescent="0.25"/>
    <row r="1047053" ht="12.65" customHeight="1" x14ac:dyDescent="0.25"/>
    <row r="1047054" ht="12.65" customHeight="1" x14ac:dyDescent="0.25"/>
    <row r="1047055" ht="12.65" customHeight="1" x14ac:dyDescent="0.25"/>
    <row r="1047056" ht="12.65" customHeight="1" x14ac:dyDescent="0.25"/>
    <row r="1047057" ht="12.65" customHeight="1" x14ac:dyDescent="0.25"/>
    <row r="1047058" ht="12.65" customHeight="1" x14ac:dyDescent="0.25"/>
    <row r="1047059" ht="12.65" customHeight="1" x14ac:dyDescent="0.25"/>
    <row r="1047060" ht="12.65" customHeight="1" x14ac:dyDescent="0.25"/>
    <row r="1047061" ht="12.65" customHeight="1" x14ac:dyDescent="0.25"/>
    <row r="1047062" ht="12.65" customHeight="1" x14ac:dyDescent="0.25"/>
    <row r="1047063" ht="12.65" customHeight="1" x14ac:dyDescent="0.25"/>
    <row r="1047064" ht="12.65" customHeight="1" x14ac:dyDescent="0.25"/>
    <row r="1047065" ht="12.65" customHeight="1" x14ac:dyDescent="0.25"/>
    <row r="1047066" ht="12.65" customHeight="1" x14ac:dyDescent="0.25"/>
    <row r="1047067" ht="12.65" customHeight="1" x14ac:dyDescent="0.25"/>
    <row r="1047068" ht="12.65" customHeight="1" x14ac:dyDescent="0.25"/>
    <row r="1047069" ht="12.65" customHeight="1" x14ac:dyDescent="0.25"/>
    <row r="1047070" ht="12.65" customHeight="1" x14ac:dyDescent="0.25"/>
    <row r="1047071" ht="12.65" customHeight="1" x14ac:dyDescent="0.25"/>
    <row r="1047072" ht="12.65" customHeight="1" x14ac:dyDescent="0.25"/>
    <row r="1047073" ht="12.65" customHeight="1" x14ac:dyDescent="0.25"/>
    <row r="1047074" ht="12.65" customHeight="1" x14ac:dyDescent="0.25"/>
    <row r="1047075" ht="12.65" customHeight="1" x14ac:dyDescent="0.25"/>
    <row r="1047076" ht="12.65" customHeight="1" x14ac:dyDescent="0.25"/>
    <row r="1047077" ht="12.65" customHeight="1" x14ac:dyDescent="0.25"/>
    <row r="1047078" ht="12.65" customHeight="1" x14ac:dyDescent="0.25"/>
    <row r="1047079" ht="12.65" customHeight="1" x14ac:dyDescent="0.25"/>
    <row r="1047080" ht="12.65" customHeight="1" x14ac:dyDescent="0.25"/>
    <row r="1047081" ht="12.65" customHeight="1" x14ac:dyDescent="0.25"/>
    <row r="1047082" ht="12.65" customHeight="1" x14ac:dyDescent="0.25"/>
    <row r="1047083" ht="12.65" customHeight="1" x14ac:dyDescent="0.25"/>
    <row r="1047084" ht="12.65" customHeight="1" x14ac:dyDescent="0.25"/>
    <row r="1047085" ht="12.65" customHeight="1" x14ac:dyDescent="0.25"/>
    <row r="1047086" ht="12.65" customHeight="1" x14ac:dyDescent="0.25"/>
    <row r="1047087" ht="12.65" customHeight="1" x14ac:dyDescent="0.25"/>
    <row r="1047088" ht="12.65" customHeight="1" x14ac:dyDescent="0.25"/>
    <row r="1047089" ht="12.65" customHeight="1" x14ac:dyDescent="0.25"/>
    <row r="1047090" ht="12.65" customHeight="1" x14ac:dyDescent="0.25"/>
    <row r="1047091" ht="12.65" customHeight="1" x14ac:dyDescent="0.25"/>
    <row r="1047092" ht="12.65" customHeight="1" x14ac:dyDescent="0.25"/>
    <row r="1047093" ht="12.65" customHeight="1" x14ac:dyDescent="0.25"/>
    <row r="1047094" ht="12.65" customHeight="1" x14ac:dyDescent="0.25"/>
    <row r="1047095" ht="12.65" customHeight="1" x14ac:dyDescent="0.25"/>
    <row r="1047096" ht="12.65" customHeight="1" x14ac:dyDescent="0.25"/>
    <row r="1047097" ht="12.65" customHeight="1" x14ac:dyDescent="0.25"/>
    <row r="1047098" ht="12.65" customHeight="1" x14ac:dyDescent="0.25"/>
    <row r="1047099" ht="12.65" customHeight="1" x14ac:dyDescent="0.25"/>
    <row r="1047100" ht="12.65" customHeight="1" x14ac:dyDescent="0.25"/>
    <row r="1047101" ht="12.65" customHeight="1" x14ac:dyDescent="0.25"/>
    <row r="1047102" ht="12.65" customHeight="1" x14ac:dyDescent="0.25"/>
    <row r="1047103" ht="12.65" customHeight="1" x14ac:dyDescent="0.25"/>
    <row r="1047104" ht="12.65" customHeight="1" x14ac:dyDescent="0.25"/>
    <row r="1047105" ht="12.65" customHeight="1" x14ac:dyDescent="0.25"/>
    <row r="1047106" ht="12.65" customHeight="1" x14ac:dyDescent="0.25"/>
    <row r="1047107" ht="12.65" customHeight="1" x14ac:dyDescent="0.25"/>
    <row r="1047108" ht="12.65" customHeight="1" x14ac:dyDescent="0.25"/>
    <row r="1047109" ht="12.65" customHeight="1" x14ac:dyDescent="0.25"/>
    <row r="1047110" ht="12.65" customHeight="1" x14ac:dyDescent="0.25"/>
    <row r="1047111" ht="12.65" customHeight="1" x14ac:dyDescent="0.25"/>
    <row r="1047112" ht="12.65" customHeight="1" x14ac:dyDescent="0.25"/>
    <row r="1047113" ht="12.65" customHeight="1" x14ac:dyDescent="0.25"/>
    <row r="1047114" ht="12.65" customHeight="1" x14ac:dyDescent="0.25"/>
    <row r="1047115" ht="12.65" customHeight="1" x14ac:dyDescent="0.25"/>
    <row r="1047116" ht="12.65" customHeight="1" x14ac:dyDescent="0.25"/>
    <row r="1047117" ht="12.65" customHeight="1" x14ac:dyDescent="0.25"/>
    <row r="1047118" ht="12.65" customHeight="1" x14ac:dyDescent="0.25"/>
    <row r="1047119" ht="12.65" customHeight="1" x14ac:dyDescent="0.25"/>
    <row r="1047120" ht="12.65" customHeight="1" x14ac:dyDescent="0.25"/>
    <row r="1047121" ht="12.65" customHeight="1" x14ac:dyDescent="0.25"/>
    <row r="1047122" ht="12.65" customHeight="1" x14ac:dyDescent="0.25"/>
    <row r="1047123" ht="12.65" customHeight="1" x14ac:dyDescent="0.25"/>
    <row r="1047124" ht="12.65" customHeight="1" x14ac:dyDescent="0.25"/>
    <row r="1047125" ht="12.65" customHeight="1" x14ac:dyDescent="0.25"/>
    <row r="1047126" ht="12.65" customHeight="1" x14ac:dyDescent="0.25"/>
    <row r="1047127" ht="12.65" customHeight="1" x14ac:dyDescent="0.25"/>
    <row r="1047128" ht="12.65" customHeight="1" x14ac:dyDescent="0.25"/>
    <row r="1047129" ht="12.65" customHeight="1" x14ac:dyDescent="0.25"/>
    <row r="1047130" ht="12.65" customHeight="1" x14ac:dyDescent="0.25"/>
    <row r="1047131" ht="12.65" customHeight="1" x14ac:dyDescent="0.25"/>
    <row r="1047132" ht="12.65" customHeight="1" x14ac:dyDescent="0.25"/>
    <row r="1047133" ht="12.65" customHeight="1" x14ac:dyDescent="0.25"/>
    <row r="1047134" ht="12.65" customHeight="1" x14ac:dyDescent="0.25"/>
    <row r="1047135" ht="12.65" customHeight="1" x14ac:dyDescent="0.25"/>
    <row r="1047136" ht="12.65" customHeight="1" x14ac:dyDescent="0.25"/>
    <row r="1047137" ht="12.65" customHeight="1" x14ac:dyDescent="0.25"/>
    <row r="1047138" ht="12.65" customHeight="1" x14ac:dyDescent="0.25"/>
    <row r="1047139" ht="12.65" customHeight="1" x14ac:dyDescent="0.25"/>
    <row r="1047140" ht="12.65" customHeight="1" x14ac:dyDescent="0.25"/>
    <row r="1047141" ht="12.65" customHeight="1" x14ac:dyDescent="0.25"/>
    <row r="1047142" ht="12.65" customHeight="1" x14ac:dyDescent="0.25"/>
    <row r="1047143" ht="12.65" customHeight="1" x14ac:dyDescent="0.25"/>
    <row r="1047144" ht="12.65" customHeight="1" x14ac:dyDescent="0.25"/>
    <row r="1047145" ht="12.65" customHeight="1" x14ac:dyDescent="0.25"/>
    <row r="1047146" ht="12.65" customHeight="1" x14ac:dyDescent="0.25"/>
    <row r="1047147" ht="12.65" customHeight="1" x14ac:dyDescent="0.25"/>
    <row r="1047148" ht="12.65" customHeight="1" x14ac:dyDescent="0.25"/>
    <row r="1047149" ht="12.65" customHeight="1" x14ac:dyDescent="0.25"/>
    <row r="1047150" ht="12.65" customHeight="1" x14ac:dyDescent="0.25"/>
    <row r="1047151" ht="12.65" customHeight="1" x14ac:dyDescent="0.25"/>
    <row r="1047152" ht="12.65" customHeight="1" x14ac:dyDescent="0.25"/>
    <row r="1047153" ht="12.65" customHeight="1" x14ac:dyDescent="0.25"/>
    <row r="1047154" ht="12.65" customHeight="1" x14ac:dyDescent="0.25"/>
    <row r="1047155" ht="12.65" customHeight="1" x14ac:dyDescent="0.25"/>
    <row r="1047156" ht="12.65" customHeight="1" x14ac:dyDescent="0.25"/>
    <row r="1047157" ht="12.65" customHeight="1" x14ac:dyDescent="0.25"/>
    <row r="1047158" ht="12.65" customHeight="1" x14ac:dyDescent="0.25"/>
    <row r="1047159" ht="12.65" customHeight="1" x14ac:dyDescent="0.25"/>
    <row r="1047160" ht="12.65" customHeight="1" x14ac:dyDescent="0.25"/>
    <row r="1047161" ht="12.65" customHeight="1" x14ac:dyDescent="0.25"/>
    <row r="1047162" ht="12.65" customHeight="1" x14ac:dyDescent="0.25"/>
    <row r="1047163" ht="12.65" customHeight="1" x14ac:dyDescent="0.25"/>
    <row r="1047164" ht="12.65" customHeight="1" x14ac:dyDescent="0.25"/>
    <row r="1047165" ht="12.65" customHeight="1" x14ac:dyDescent="0.25"/>
    <row r="1047166" ht="12.65" customHeight="1" x14ac:dyDescent="0.25"/>
    <row r="1047167" ht="12.65" customHeight="1" x14ac:dyDescent="0.25"/>
    <row r="1047168" ht="12.65" customHeight="1" x14ac:dyDescent="0.25"/>
    <row r="1047169" ht="12.65" customHeight="1" x14ac:dyDescent="0.25"/>
    <row r="1047170" ht="12.65" customHeight="1" x14ac:dyDescent="0.25"/>
    <row r="1047171" ht="12.65" customHeight="1" x14ac:dyDescent="0.25"/>
    <row r="1047172" ht="12.65" customHeight="1" x14ac:dyDescent="0.25"/>
    <row r="1047173" ht="12.65" customHeight="1" x14ac:dyDescent="0.25"/>
    <row r="1047174" ht="12.65" customHeight="1" x14ac:dyDescent="0.25"/>
    <row r="1047175" ht="12.65" customHeight="1" x14ac:dyDescent="0.25"/>
    <row r="1047176" ht="12.65" customHeight="1" x14ac:dyDescent="0.25"/>
    <row r="1047177" ht="12.65" customHeight="1" x14ac:dyDescent="0.25"/>
    <row r="1047178" ht="12.65" customHeight="1" x14ac:dyDescent="0.25"/>
    <row r="1047179" ht="12.65" customHeight="1" x14ac:dyDescent="0.25"/>
    <row r="1047180" ht="12.65" customHeight="1" x14ac:dyDescent="0.25"/>
    <row r="1047181" ht="12.65" customHeight="1" x14ac:dyDescent="0.25"/>
    <row r="1047182" ht="12.65" customHeight="1" x14ac:dyDescent="0.25"/>
    <row r="1047183" ht="12.65" customHeight="1" x14ac:dyDescent="0.25"/>
    <row r="1047184" ht="12.65" customHeight="1" x14ac:dyDescent="0.25"/>
    <row r="1047185" ht="12.65" customHeight="1" x14ac:dyDescent="0.25"/>
    <row r="1047186" ht="12.65" customHeight="1" x14ac:dyDescent="0.25"/>
    <row r="1047187" ht="12.65" customHeight="1" x14ac:dyDescent="0.25"/>
    <row r="1047188" ht="12.65" customHeight="1" x14ac:dyDescent="0.25"/>
    <row r="1047189" ht="12.65" customHeight="1" x14ac:dyDescent="0.25"/>
    <row r="1047190" ht="12.65" customHeight="1" x14ac:dyDescent="0.25"/>
    <row r="1047191" ht="12.65" customHeight="1" x14ac:dyDescent="0.25"/>
    <row r="1047192" ht="12.65" customHeight="1" x14ac:dyDescent="0.25"/>
    <row r="1047193" ht="12.65" customHeight="1" x14ac:dyDescent="0.25"/>
    <row r="1047194" ht="12.65" customHeight="1" x14ac:dyDescent="0.25"/>
    <row r="1047195" ht="12.65" customHeight="1" x14ac:dyDescent="0.25"/>
    <row r="1047196" ht="12.65" customHeight="1" x14ac:dyDescent="0.25"/>
    <row r="1047197" ht="12.65" customHeight="1" x14ac:dyDescent="0.25"/>
    <row r="1047198" ht="12.65" customHeight="1" x14ac:dyDescent="0.25"/>
    <row r="1047199" ht="12.65" customHeight="1" x14ac:dyDescent="0.25"/>
    <row r="1047200" ht="12.65" customHeight="1" x14ac:dyDescent="0.25"/>
    <row r="1047201" ht="12.65" customHeight="1" x14ac:dyDescent="0.25"/>
    <row r="1047202" ht="12.65" customHeight="1" x14ac:dyDescent="0.25"/>
    <row r="1047203" ht="12.65" customHeight="1" x14ac:dyDescent="0.25"/>
    <row r="1047204" ht="12.65" customHeight="1" x14ac:dyDescent="0.25"/>
    <row r="1047205" ht="12.65" customHeight="1" x14ac:dyDescent="0.25"/>
    <row r="1047206" ht="12.65" customHeight="1" x14ac:dyDescent="0.25"/>
    <row r="1047207" ht="12.65" customHeight="1" x14ac:dyDescent="0.25"/>
    <row r="1047208" ht="12.65" customHeight="1" x14ac:dyDescent="0.25"/>
    <row r="1047209" ht="12.65" customHeight="1" x14ac:dyDescent="0.25"/>
    <row r="1047210" ht="12.65" customHeight="1" x14ac:dyDescent="0.25"/>
    <row r="1047211" ht="12.65" customHeight="1" x14ac:dyDescent="0.25"/>
    <row r="1047212" ht="12.65" customHeight="1" x14ac:dyDescent="0.25"/>
    <row r="1047213" ht="12.65" customHeight="1" x14ac:dyDescent="0.25"/>
    <row r="1047214" ht="12.65" customHeight="1" x14ac:dyDescent="0.25"/>
    <row r="1047215" ht="12.65" customHeight="1" x14ac:dyDescent="0.25"/>
    <row r="1047216" ht="12.65" customHeight="1" x14ac:dyDescent="0.25"/>
    <row r="1047217" ht="12.65" customHeight="1" x14ac:dyDescent="0.25"/>
    <row r="1047218" ht="12.65" customHeight="1" x14ac:dyDescent="0.25"/>
    <row r="1047219" ht="12.65" customHeight="1" x14ac:dyDescent="0.25"/>
    <row r="1047220" ht="12.65" customHeight="1" x14ac:dyDescent="0.25"/>
    <row r="1047221" ht="12.65" customHeight="1" x14ac:dyDescent="0.25"/>
    <row r="1047222" ht="12.65" customHeight="1" x14ac:dyDescent="0.25"/>
    <row r="1047223" ht="12.65" customHeight="1" x14ac:dyDescent="0.25"/>
    <row r="1047224" ht="12.65" customHeight="1" x14ac:dyDescent="0.25"/>
    <row r="1047225" ht="12.65" customHeight="1" x14ac:dyDescent="0.25"/>
    <row r="1047226" ht="12.65" customHeight="1" x14ac:dyDescent="0.25"/>
    <row r="1047227" ht="12.65" customHeight="1" x14ac:dyDescent="0.25"/>
    <row r="1047228" ht="12.65" customHeight="1" x14ac:dyDescent="0.25"/>
    <row r="1047229" ht="12.65" customHeight="1" x14ac:dyDescent="0.25"/>
    <row r="1047230" ht="12.65" customHeight="1" x14ac:dyDescent="0.25"/>
    <row r="1047231" ht="12.65" customHeight="1" x14ac:dyDescent="0.25"/>
    <row r="1047232" ht="12.65" customHeight="1" x14ac:dyDescent="0.25"/>
    <row r="1047233" ht="12.65" customHeight="1" x14ac:dyDescent="0.25"/>
    <row r="1047234" ht="12.65" customHeight="1" x14ac:dyDescent="0.25"/>
    <row r="1047235" ht="12.65" customHeight="1" x14ac:dyDescent="0.25"/>
    <row r="1047236" ht="12.65" customHeight="1" x14ac:dyDescent="0.25"/>
    <row r="1047237" ht="12.65" customHeight="1" x14ac:dyDescent="0.25"/>
    <row r="1047238" ht="12.65" customHeight="1" x14ac:dyDescent="0.25"/>
    <row r="1047239" ht="12.65" customHeight="1" x14ac:dyDescent="0.25"/>
    <row r="1047240" ht="12.65" customHeight="1" x14ac:dyDescent="0.25"/>
    <row r="1047241" ht="12.65" customHeight="1" x14ac:dyDescent="0.25"/>
    <row r="1047242" ht="12.65" customHeight="1" x14ac:dyDescent="0.25"/>
    <row r="1047243" ht="12.65" customHeight="1" x14ac:dyDescent="0.25"/>
    <row r="1047244" ht="12.65" customHeight="1" x14ac:dyDescent="0.25"/>
    <row r="1047245" ht="12.65" customHeight="1" x14ac:dyDescent="0.25"/>
    <row r="1047246" ht="12.65" customHeight="1" x14ac:dyDescent="0.25"/>
    <row r="1047247" ht="12.65" customHeight="1" x14ac:dyDescent="0.25"/>
    <row r="1047248" ht="12.65" customHeight="1" x14ac:dyDescent="0.25"/>
    <row r="1047249" ht="12.65" customHeight="1" x14ac:dyDescent="0.25"/>
    <row r="1047250" ht="12.65" customHeight="1" x14ac:dyDescent="0.25"/>
    <row r="1047251" ht="12.65" customHeight="1" x14ac:dyDescent="0.25"/>
    <row r="1047252" ht="12.65" customHeight="1" x14ac:dyDescent="0.25"/>
    <row r="1047253" ht="12.65" customHeight="1" x14ac:dyDescent="0.25"/>
    <row r="1047254" ht="12.65" customHeight="1" x14ac:dyDescent="0.25"/>
    <row r="1047255" ht="12.65" customHeight="1" x14ac:dyDescent="0.25"/>
    <row r="1047256" ht="12.65" customHeight="1" x14ac:dyDescent="0.25"/>
    <row r="1047257" ht="12.65" customHeight="1" x14ac:dyDescent="0.25"/>
    <row r="1047258" ht="12.65" customHeight="1" x14ac:dyDescent="0.25"/>
    <row r="1047259" ht="12.65" customHeight="1" x14ac:dyDescent="0.25"/>
    <row r="1047260" ht="12.65" customHeight="1" x14ac:dyDescent="0.25"/>
    <row r="1047261" ht="12.65" customHeight="1" x14ac:dyDescent="0.25"/>
    <row r="1047262" ht="12.65" customHeight="1" x14ac:dyDescent="0.25"/>
    <row r="1047263" ht="12.65" customHeight="1" x14ac:dyDescent="0.25"/>
    <row r="1047264" ht="12.65" customHeight="1" x14ac:dyDescent="0.25"/>
    <row r="1047265" ht="12.65" customHeight="1" x14ac:dyDescent="0.25"/>
    <row r="1047266" ht="12.65" customHeight="1" x14ac:dyDescent="0.25"/>
    <row r="1047267" ht="12.65" customHeight="1" x14ac:dyDescent="0.25"/>
    <row r="1047268" ht="12.65" customHeight="1" x14ac:dyDescent="0.25"/>
    <row r="1047269" ht="12.65" customHeight="1" x14ac:dyDescent="0.25"/>
    <row r="1047270" ht="12.65" customHeight="1" x14ac:dyDescent="0.25"/>
    <row r="1047271" ht="12.65" customHeight="1" x14ac:dyDescent="0.25"/>
    <row r="1047272" ht="12.65" customHeight="1" x14ac:dyDescent="0.25"/>
    <row r="1047273" ht="12.65" customHeight="1" x14ac:dyDescent="0.25"/>
    <row r="1047274" ht="12.65" customHeight="1" x14ac:dyDescent="0.25"/>
    <row r="1047275" ht="12.65" customHeight="1" x14ac:dyDescent="0.25"/>
    <row r="1047276" ht="12.65" customHeight="1" x14ac:dyDescent="0.25"/>
    <row r="1047277" ht="12.65" customHeight="1" x14ac:dyDescent="0.25"/>
    <row r="1047278" ht="12.65" customHeight="1" x14ac:dyDescent="0.25"/>
    <row r="1047279" ht="12.65" customHeight="1" x14ac:dyDescent="0.25"/>
    <row r="1047280" ht="12.65" customHeight="1" x14ac:dyDescent="0.25"/>
    <row r="1047281" ht="12.65" customHeight="1" x14ac:dyDescent="0.25"/>
    <row r="1047282" ht="12.65" customHeight="1" x14ac:dyDescent="0.25"/>
    <row r="1047283" ht="12.65" customHeight="1" x14ac:dyDescent="0.25"/>
    <row r="1047284" ht="12.65" customHeight="1" x14ac:dyDescent="0.25"/>
    <row r="1047285" ht="12.65" customHeight="1" x14ac:dyDescent="0.25"/>
    <row r="1047286" ht="12.65" customHeight="1" x14ac:dyDescent="0.25"/>
    <row r="1047287" ht="12.65" customHeight="1" x14ac:dyDescent="0.25"/>
    <row r="1047288" ht="12.65" customHeight="1" x14ac:dyDescent="0.25"/>
    <row r="1047289" ht="12.65" customHeight="1" x14ac:dyDescent="0.25"/>
    <row r="1047290" ht="12.65" customHeight="1" x14ac:dyDescent="0.25"/>
    <row r="1047291" ht="12.65" customHeight="1" x14ac:dyDescent="0.25"/>
    <row r="1047292" ht="12.65" customHeight="1" x14ac:dyDescent="0.25"/>
    <row r="1047293" ht="12.65" customHeight="1" x14ac:dyDescent="0.25"/>
    <row r="1047294" ht="12.65" customHeight="1" x14ac:dyDescent="0.25"/>
    <row r="1047295" ht="12.65" customHeight="1" x14ac:dyDescent="0.25"/>
    <row r="1047296" ht="12.65" customHeight="1" x14ac:dyDescent="0.25"/>
    <row r="1047297" ht="12.65" customHeight="1" x14ac:dyDescent="0.25"/>
    <row r="1047298" ht="12.65" customHeight="1" x14ac:dyDescent="0.25"/>
    <row r="1047299" ht="12.65" customHeight="1" x14ac:dyDescent="0.25"/>
    <row r="1047300" ht="12.65" customHeight="1" x14ac:dyDescent="0.25"/>
    <row r="1047301" ht="12.65" customHeight="1" x14ac:dyDescent="0.25"/>
    <row r="1047302" ht="12.65" customHeight="1" x14ac:dyDescent="0.25"/>
    <row r="1047303" ht="12.65" customHeight="1" x14ac:dyDescent="0.25"/>
    <row r="1047304" ht="12.65" customHeight="1" x14ac:dyDescent="0.25"/>
    <row r="1047305" ht="12.65" customHeight="1" x14ac:dyDescent="0.25"/>
    <row r="1047306" ht="12.65" customHeight="1" x14ac:dyDescent="0.25"/>
    <row r="1047307" ht="12.65" customHeight="1" x14ac:dyDescent="0.25"/>
    <row r="1047308" ht="12.65" customHeight="1" x14ac:dyDescent="0.25"/>
    <row r="1047309" ht="12.65" customHeight="1" x14ac:dyDescent="0.25"/>
    <row r="1047310" ht="12.65" customHeight="1" x14ac:dyDescent="0.25"/>
    <row r="1047311" ht="12.65" customHeight="1" x14ac:dyDescent="0.25"/>
    <row r="1047312" ht="12.65" customHeight="1" x14ac:dyDescent="0.25"/>
    <row r="1047313" ht="12.65" customHeight="1" x14ac:dyDescent="0.25"/>
    <row r="1047314" ht="12.65" customHeight="1" x14ac:dyDescent="0.25"/>
    <row r="1047315" ht="12.65" customHeight="1" x14ac:dyDescent="0.25"/>
    <row r="1047316" ht="12.65" customHeight="1" x14ac:dyDescent="0.25"/>
    <row r="1047317" ht="12.65" customHeight="1" x14ac:dyDescent="0.25"/>
    <row r="1047318" ht="12.65" customHeight="1" x14ac:dyDescent="0.25"/>
    <row r="1047319" ht="12.65" customHeight="1" x14ac:dyDescent="0.25"/>
    <row r="1047320" ht="12.65" customHeight="1" x14ac:dyDescent="0.25"/>
    <row r="1047321" ht="12.65" customHeight="1" x14ac:dyDescent="0.25"/>
    <row r="1047322" ht="12.65" customHeight="1" x14ac:dyDescent="0.25"/>
    <row r="1047323" ht="12.65" customHeight="1" x14ac:dyDescent="0.25"/>
    <row r="1047324" ht="12.65" customHeight="1" x14ac:dyDescent="0.25"/>
    <row r="1047325" ht="12.65" customHeight="1" x14ac:dyDescent="0.25"/>
    <row r="1047326" ht="12.65" customHeight="1" x14ac:dyDescent="0.25"/>
    <row r="1047327" ht="12.65" customHeight="1" x14ac:dyDescent="0.25"/>
    <row r="1047328" ht="12.65" customHeight="1" x14ac:dyDescent="0.25"/>
    <row r="1047329" ht="12.65" customHeight="1" x14ac:dyDescent="0.25"/>
    <row r="1047330" ht="12.65" customHeight="1" x14ac:dyDescent="0.25"/>
    <row r="1047331" ht="12.65" customHeight="1" x14ac:dyDescent="0.25"/>
    <row r="1047332" ht="12.65" customHeight="1" x14ac:dyDescent="0.25"/>
    <row r="1047333" ht="12.65" customHeight="1" x14ac:dyDescent="0.25"/>
    <row r="1047334" ht="12.65" customHeight="1" x14ac:dyDescent="0.25"/>
    <row r="1047335" ht="12.65" customHeight="1" x14ac:dyDescent="0.25"/>
    <row r="1047336" ht="12.65" customHeight="1" x14ac:dyDescent="0.25"/>
    <row r="1047337" ht="12.65" customHeight="1" x14ac:dyDescent="0.25"/>
    <row r="1047338" ht="12.65" customHeight="1" x14ac:dyDescent="0.25"/>
    <row r="1047339" ht="12.65" customHeight="1" x14ac:dyDescent="0.25"/>
    <row r="1047340" ht="12.65" customHeight="1" x14ac:dyDescent="0.25"/>
    <row r="1047341" ht="12.65" customHeight="1" x14ac:dyDescent="0.25"/>
    <row r="1047342" ht="12.65" customHeight="1" x14ac:dyDescent="0.25"/>
    <row r="1047343" ht="12.65" customHeight="1" x14ac:dyDescent="0.25"/>
    <row r="1047344" ht="12.65" customHeight="1" x14ac:dyDescent="0.25"/>
    <row r="1047345" ht="12.65" customHeight="1" x14ac:dyDescent="0.25"/>
    <row r="1047346" ht="12.65" customHeight="1" x14ac:dyDescent="0.25"/>
    <row r="1047347" ht="12.65" customHeight="1" x14ac:dyDescent="0.25"/>
    <row r="1047348" ht="12.65" customHeight="1" x14ac:dyDescent="0.25"/>
    <row r="1047349" ht="12.65" customHeight="1" x14ac:dyDescent="0.25"/>
    <row r="1047350" ht="12.65" customHeight="1" x14ac:dyDescent="0.25"/>
    <row r="1047351" ht="12.65" customHeight="1" x14ac:dyDescent="0.25"/>
    <row r="1047352" ht="12.65" customHeight="1" x14ac:dyDescent="0.25"/>
    <row r="1047353" ht="12.65" customHeight="1" x14ac:dyDescent="0.25"/>
    <row r="1047354" ht="12.65" customHeight="1" x14ac:dyDescent="0.25"/>
    <row r="1047355" ht="12.65" customHeight="1" x14ac:dyDescent="0.25"/>
    <row r="1047356" ht="12.65" customHeight="1" x14ac:dyDescent="0.25"/>
    <row r="1047357" ht="12.65" customHeight="1" x14ac:dyDescent="0.25"/>
    <row r="1047358" ht="12.65" customHeight="1" x14ac:dyDescent="0.25"/>
    <row r="1047359" ht="12.65" customHeight="1" x14ac:dyDescent="0.25"/>
    <row r="1047360" ht="12.65" customHeight="1" x14ac:dyDescent="0.25"/>
    <row r="1047361" ht="12.65" customHeight="1" x14ac:dyDescent="0.25"/>
    <row r="1047362" ht="12.65" customHeight="1" x14ac:dyDescent="0.25"/>
    <row r="1047363" ht="12.65" customHeight="1" x14ac:dyDescent="0.25"/>
    <row r="1047364" ht="12.65" customHeight="1" x14ac:dyDescent="0.25"/>
    <row r="1047365" ht="12.65" customHeight="1" x14ac:dyDescent="0.25"/>
    <row r="1047366" ht="12.65" customHeight="1" x14ac:dyDescent="0.25"/>
    <row r="1047367" ht="12.65" customHeight="1" x14ac:dyDescent="0.25"/>
    <row r="1047368" ht="12.65" customHeight="1" x14ac:dyDescent="0.25"/>
    <row r="1047369" ht="12.65" customHeight="1" x14ac:dyDescent="0.25"/>
    <row r="1047370" ht="12.65" customHeight="1" x14ac:dyDescent="0.25"/>
    <row r="1047371" ht="12.65" customHeight="1" x14ac:dyDescent="0.25"/>
    <row r="1047372" ht="12.65" customHeight="1" x14ac:dyDescent="0.25"/>
    <row r="1047373" ht="12.65" customHeight="1" x14ac:dyDescent="0.25"/>
    <row r="1047374" ht="12.65" customHeight="1" x14ac:dyDescent="0.25"/>
    <row r="1047375" ht="12.65" customHeight="1" x14ac:dyDescent="0.25"/>
    <row r="1047376" ht="12.65" customHeight="1" x14ac:dyDescent="0.25"/>
    <row r="1047377" ht="12.65" customHeight="1" x14ac:dyDescent="0.25"/>
    <row r="1047378" ht="12.65" customHeight="1" x14ac:dyDescent="0.25"/>
    <row r="1047379" ht="12.65" customHeight="1" x14ac:dyDescent="0.25"/>
    <row r="1047380" ht="12.65" customHeight="1" x14ac:dyDescent="0.25"/>
    <row r="1047381" ht="12.65" customHeight="1" x14ac:dyDescent="0.25"/>
    <row r="1047382" ht="12.65" customHeight="1" x14ac:dyDescent="0.25"/>
    <row r="1047383" ht="12.65" customHeight="1" x14ac:dyDescent="0.25"/>
    <row r="1047384" ht="12.65" customHeight="1" x14ac:dyDescent="0.25"/>
    <row r="1047385" ht="12.65" customHeight="1" x14ac:dyDescent="0.25"/>
    <row r="1047386" ht="12.65" customHeight="1" x14ac:dyDescent="0.25"/>
    <row r="1047387" ht="12.65" customHeight="1" x14ac:dyDescent="0.25"/>
    <row r="1047388" ht="12.65" customHeight="1" x14ac:dyDescent="0.25"/>
    <row r="1047389" ht="12.65" customHeight="1" x14ac:dyDescent="0.25"/>
    <row r="1047390" ht="12.65" customHeight="1" x14ac:dyDescent="0.25"/>
    <row r="1047391" ht="12.65" customHeight="1" x14ac:dyDescent="0.25"/>
    <row r="1047392" ht="12.65" customHeight="1" x14ac:dyDescent="0.25"/>
    <row r="1047393" ht="12.65" customHeight="1" x14ac:dyDescent="0.25"/>
    <row r="1047394" ht="12.65" customHeight="1" x14ac:dyDescent="0.25"/>
    <row r="1047395" ht="12.65" customHeight="1" x14ac:dyDescent="0.25"/>
    <row r="1047396" ht="12.65" customHeight="1" x14ac:dyDescent="0.25"/>
    <row r="1047397" ht="12.65" customHeight="1" x14ac:dyDescent="0.25"/>
    <row r="1047398" ht="12.65" customHeight="1" x14ac:dyDescent="0.25"/>
    <row r="1047399" ht="12.65" customHeight="1" x14ac:dyDescent="0.25"/>
    <row r="1047400" ht="12.65" customHeight="1" x14ac:dyDescent="0.25"/>
    <row r="1047401" ht="12.65" customHeight="1" x14ac:dyDescent="0.25"/>
    <row r="1047402" ht="12.65" customHeight="1" x14ac:dyDescent="0.25"/>
    <row r="1047403" ht="12.65" customHeight="1" x14ac:dyDescent="0.25"/>
    <row r="1047404" ht="12.65" customHeight="1" x14ac:dyDescent="0.25"/>
    <row r="1047405" ht="12.65" customHeight="1" x14ac:dyDescent="0.25"/>
    <row r="1047406" ht="12.65" customHeight="1" x14ac:dyDescent="0.25"/>
    <row r="1047407" ht="12.65" customHeight="1" x14ac:dyDescent="0.25"/>
    <row r="1047408" ht="12.65" customHeight="1" x14ac:dyDescent="0.25"/>
    <row r="1047409" ht="12.65" customHeight="1" x14ac:dyDescent="0.25"/>
    <row r="1047410" ht="12.65" customHeight="1" x14ac:dyDescent="0.25"/>
    <row r="1047411" ht="12.65" customHeight="1" x14ac:dyDescent="0.25"/>
    <row r="1047412" ht="12.65" customHeight="1" x14ac:dyDescent="0.25"/>
    <row r="1047413" ht="12.65" customHeight="1" x14ac:dyDescent="0.25"/>
    <row r="1047414" ht="12.65" customHeight="1" x14ac:dyDescent="0.25"/>
    <row r="1047415" ht="12.65" customHeight="1" x14ac:dyDescent="0.25"/>
    <row r="1047416" ht="12.65" customHeight="1" x14ac:dyDescent="0.25"/>
    <row r="1047417" ht="12.65" customHeight="1" x14ac:dyDescent="0.25"/>
    <row r="1047418" ht="12.65" customHeight="1" x14ac:dyDescent="0.25"/>
    <row r="1047419" ht="12.65" customHeight="1" x14ac:dyDescent="0.25"/>
    <row r="1047420" ht="12.65" customHeight="1" x14ac:dyDescent="0.25"/>
    <row r="1047421" ht="12.65" customHeight="1" x14ac:dyDescent="0.25"/>
    <row r="1047422" ht="12.65" customHeight="1" x14ac:dyDescent="0.25"/>
    <row r="1047423" ht="12.65" customHeight="1" x14ac:dyDescent="0.25"/>
    <row r="1047424" ht="12.65" customHeight="1" x14ac:dyDescent="0.25"/>
    <row r="1047425" ht="12.65" customHeight="1" x14ac:dyDescent="0.25"/>
    <row r="1047426" ht="12.65" customHeight="1" x14ac:dyDescent="0.25"/>
    <row r="1047427" ht="12.65" customHeight="1" x14ac:dyDescent="0.25"/>
    <row r="1047428" ht="12.65" customHeight="1" x14ac:dyDescent="0.25"/>
    <row r="1047429" ht="12.65" customHeight="1" x14ac:dyDescent="0.25"/>
    <row r="1047430" ht="12.65" customHeight="1" x14ac:dyDescent="0.25"/>
    <row r="1047431" ht="12.65" customHeight="1" x14ac:dyDescent="0.25"/>
    <row r="1047432" ht="12.65" customHeight="1" x14ac:dyDescent="0.25"/>
    <row r="1047433" ht="12.65" customHeight="1" x14ac:dyDescent="0.25"/>
    <row r="1047434" ht="12.65" customHeight="1" x14ac:dyDescent="0.25"/>
    <row r="1047435" ht="12.65" customHeight="1" x14ac:dyDescent="0.25"/>
    <row r="1047436" ht="12.65" customHeight="1" x14ac:dyDescent="0.25"/>
    <row r="1047437" ht="12.65" customHeight="1" x14ac:dyDescent="0.25"/>
    <row r="1047438" ht="12.65" customHeight="1" x14ac:dyDescent="0.25"/>
    <row r="1047439" ht="12.65" customHeight="1" x14ac:dyDescent="0.25"/>
    <row r="1047440" ht="12.65" customHeight="1" x14ac:dyDescent="0.25"/>
    <row r="1047441" ht="12.65" customHeight="1" x14ac:dyDescent="0.25"/>
    <row r="1047442" ht="12.65" customHeight="1" x14ac:dyDescent="0.25"/>
    <row r="1047443" ht="12.65" customHeight="1" x14ac:dyDescent="0.25"/>
    <row r="1047444" ht="12.65" customHeight="1" x14ac:dyDescent="0.25"/>
    <row r="1047445" ht="12.65" customHeight="1" x14ac:dyDescent="0.25"/>
    <row r="1047446" ht="12.65" customHeight="1" x14ac:dyDescent="0.25"/>
    <row r="1047447" ht="12.65" customHeight="1" x14ac:dyDescent="0.25"/>
    <row r="1047448" ht="12.65" customHeight="1" x14ac:dyDescent="0.25"/>
    <row r="1047449" ht="12.65" customHeight="1" x14ac:dyDescent="0.25"/>
    <row r="1047450" ht="12.65" customHeight="1" x14ac:dyDescent="0.25"/>
    <row r="1047451" ht="12.65" customHeight="1" x14ac:dyDescent="0.25"/>
    <row r="1047452" ht="12.65" customHeight="1" x14ac:dyDescent="0.25"/>
    <row r="1047453" ht="12.65" customHeight="1" x14ac:dyDescent="0.25"/>
    <row r="1047454" ht="12.65" customHeight="1" x14ac:dyDescent="0.25"/>
    <row r="1047455" ht="12.65" customHeight="1" x14ac:dyDescent="0.25"/>
    <row r="1047456" ht="12.65" customHeight="1" x14ac:dyDescent="0.25"/>
    <row r="1047457" ht="12.65" customHeight="1" x14ac:dyDescent="0.25"/>
    <row r="1047458" ht="12.65" customHeight="1" x14ac:dyDescent="0.25"/>
    <row r="1047459" ht="12.65" customHeight="1" x14ac:dyDescent="0.25"/>
    <row r="1047460" ht="12.65" customHeight="1" x14ac:dyDescent="0.25"/>
    <row r="1047461" ht="12.65" customHeight="1" x14ac:dyDescent="0.25"/>
    <row r="1047462" ht="12.65" customHeight="1" x14ac:dyDescent="0.25"/>
    <row r="1047463" ht="12.65" customHeight="1" x14ac:dyDescent="0.25"/>
    <row r="1047464" ht="12.65" customHeight="1" x14ac:dyDescent="0.25"/>
    <row r="1047465" ht="12.65" customHeight="1" x14ac:dyDescent="0.25"/>
    <row r="1047466" ht="12.65" customHeight="1" x14ac:dyDescent="0.25"/>
    <row r="1047467" ht="12.65" customHeight="1" x14ac:dyDescent="0.25"/>
    <row r="1047468" ht="12.65" customHeight="1" x14ac:dyDescent="0.25"/>
    <row r="1047469" ht="12.65" customHeight="1" x14ac:dyDescent="0.25"/>
    <row r="1047470" ht="12.65" customHeight="1" x14ac:dyDescent="0.25"/>
    <row r="1047471" ht="12.65" customHeight="1" x14ac:dyDescent="0.25"/>
    <row r="1047472" ht="12.65" customHeight="1" x14ac:dyDescent="0.25"/>
    <row r="1047473" ht="12.65" customHeight="1" x14ac:dyDescent="0.25"/>
    <row r="1047474" ht="12.65" customHeight="1" x14ac:dyDescent="0.25"/>
    <row r="1047475" ht="12.65" customHeight="1" x14ac:dyDescent="0.25"/>
    <row r="1047476" ht="12.65" customHeight="1" x14ac:dyDescent="0.25"/>
    <row r="1047477" ht="12.65" customHeight="1" x14ac:dyDescent="0.25"/>
    <row r="1047478" ht="12.65" customHeight="1" x14ac:dyDescent="0.25"/>
    <row r="1047479" ht="12.65" customHeight="1" x14ac:dyDescent="0.25"/>
    <row r="1047480" ht="12.65" customHeight="1" x14ac:dyDescent="0.25"/>
    <row r="1047481" ht="12.65" customHeight="1" x14ac:dyDescent="0.25"/>
    <row r="1047482" ht="12.65" customHeight="1" x14ac:dyDescent="0.25"/>
    <row r="1047483" ht="12.65" customHeight="1" x14ac:dyDescent="0.25"/>
    <row r="1047484" ht="12.65" customHeight="1" x14ac:dyDescent="0.25"/>
    <row r="1047485" ht="12.65" customHeight="1" x14ac:dyDescent="0.25"/>
    <row r="1047486" ht="12.65" customHeight="1" x14ac:dyDescent="0.25"/>
    <row r="1047487" ht="12.65" customHeight="1" x14ac:dyDescent="0.25"/>
    <row r="1047488" ht="12.65" customHeight="1" x14ac:dyDescent="0.25"/>
    <row r="1047489" ht="12.65" customHeight="1" x14ac:dyDescent="0.25"/>
    <row r="1047490" ht="12.65" customHeight="1" x14ac:dyDescent="0.25"/>
    <row r="1047491" ht="12.65" customHeight="1" x14ac:dyDescent="0.25"/>
    <row r="1047492" ht="12.65" customHeight="1" x14ac:dyDescent="0.25"/>
    <row r="1047493" ht="12.65" customHeight="1" x14ac:dyDescent="0.25"/>
    <row r="1047494" ht="12.65" customHeight="1" x14ac:dyDescent="0.25"/>
    <row r="1047495" ht="12.65" customHeight="1" x14ac:dyDescent="0.25"/>
    <row r="1047496" ht="12.65" customHeight="1" x14ac:dyDescent="0.25"/>
    <row r="1047497" ht="12.65" customHeight="1" x14ac:dyDescent="0.25"/>
    <row r="1047498" ht="12.65" customHeight="1" x14ac:dyDescent="0.25"/>
    <row r="1047499" ht="12.65" customHeight="1" x14ac:dyDescent="0.25"/>
    <row r="1047500" ht="12.65" customHeight="1" x14ac:dyDescent="0.25"/>
    <row r="1047501" ht="12.65" customHeight="1" x14ac:dyDescent="0.25"/>
    <row r="1047502" ht="12.65" customHeight="1" x14ac:dyDescent="0.25"/>
    <row r="1047503" ht="12.65" customHeight="1" x14ac:dyDescent="0.25"/>
    <row r="1047504" ht="12.65" customHeight="1" x14ac:dyDescent="0.25"/>
    <row r="1047505" ht="12.65" customHeight="1" x14ac:dyDescent="0.25"/>
    <row r="1047506" ht="12.65" customHeight="1" x14ac:dyDescent="0.25"/>
    <row r="1047507" ht="12.65" customHeight="1" x14ac:dyDescent="0.25"/>
    <row r="1047508" ht="12.65" customHeight="1" x14ac:dyDescent="0.25"/>
    <row r="1047509" ht="12.65" customHeight="1" x14ac:dyDescent="0.25"/>
    <row r="1047510" ht="12.65" customHeight="1" x14ac:dyDescent="0.25"/>
    <row r="1047511" ht="12.65" customHeight="1" x14ac:dyDescent="0.25"/>
    <row r="1047512" ht="12.65" customHeight="1" x14ac:dyDescent="0.25"/>
    <row r="1047513" ht="12.65" customHeight="1" x14ac:dyDescent="0.25"/>
    <row r="1047514" ht="12.65" customHeight="1" x14ac:dyDescent="0.25"/>
    <row r="1047515" ht="12.65" customHeight="1" x14ac:dyDescent="0.25"/>
    <row r="1047516" ht="12.65" customHeight="1" x14ac:dyDescent="0.25"/>
    <row r="1047517" ht="12.65" customHeight="1" x14ac:dyDescent="0.25"/>
    <row r="1047518" ht="12.65" customHeight="1" x14ac:dyDescent="0.25"/>
    <row r="1047519" ht="12.65" customHeight="1" x14ac:dyDescent="0.25"/>
    <row r="1047520" ht="12.65" customHeight="1" x14ac:dyDescent="0.25"/>
    <row r="1047521" ht="12.65" customHeight="1" x14ac:dyDescent="0.25"/>
    <row r="1047522" ht="12.65" customHeight="1" x14ac:dyDescent="0.25"/>
    <row r="1047523" ht="12.65" customHeight="1" x14ac:dyDescent="0.25"/>
    <row r="1047524" ht="12.65" customHeight="1" x14ac:dyDescent="0.25"/>
    <row r="1047525" ht="12.65" customHeight="1" x14ac:dyDescent="0.25"/>
    <row r="1047526" ht="12.65" customHeight="1" x14ac:dyDescent="0.25"/>
    <row r="1047527" ht="12.65" customHeight="1" x14ac:dyDescent="0.25"/>
    <row r="1047528" ht="12.65" customHeight="1" x14ac:dyDescent="0.25"/>
    <row r="1047529" ht="12.65" customHeight="1" x14ac:dyDescent="0.25"/>
    <row r="1047530" ht="12.65" customHeight="1" x14ac:dyDescent="0.25"/>
    <row r="1047531" ht="12.65" customHeight="1" x14ac:dyDescent="0.25"/>
    <row r="1047532" ht="12.65" customHeight="1" x14ac:dyDescent="0.25"/>
    <row r="1047533" ht="12.65" customHeight="1" x14ac:dyDescent="0.25"/>
    <row r="1047534" ht="12.65" customHeight="1" x14ac:dyDescent="0.25"/>
    <row r="1047535" ht="12.65" customHeight="1" x14ac:dyDescent="0.25"/>
    <row r="1047536" ht="12.65" customHeight="1" x14ac:dyDescent="0.25"/>
    <row r="1047537" ht="12.65" customHeight="1" x14ac:dyDescent="0.25"/>
    <row r="1047538" ht="12.65" customHeight="1" x14ac:dyDescent="0.25"/>
    <row r="1047539" ht="12.65" customHeight="1" x14ac:dyDescent="0.25"/>
    <row r="1047540" ht="12.65" customHeight="1" x14ac:dyDescent="0.25"/>
    <row r="1047541" ht="12.65" customHeight="1" x14ac:dyDescent="0.25"/>
    <row r="1047542" ht="12.65" customHeight="1" x14ac:dyDescent="0.25"/>
    <row r="1047543" ht="12.65" customHeight="1" x14ac:dyDescent="0.25"/>
    <row r="1047544" ht="12.65" customHeight="1" x14ac:dyDescent="0.25"/>
    <row r="1047545" ht="12.65" customHeight="1" x14ac:dyDescent="0.25"/>
    <row r="1047546" ht="12.65" customHeight="1" x14ac:dyDescent="0.25"/>
    <row r="1047547" ht="12.65" customHeight="1" x14ac:dyDescent="0.25"/>
    <row r="1047548" ht="12.65" customHeight="1" x14ac:dyDescent="0.25"/>
    <row r="1047549" ht="12.65" customHeight="1" x14ac:dyDescent="0.25"/>
    <row r="1047550" ht="12.65" customHeight="1" x14ac:dyDescent="0.25"/>
    <row r="1047551" ht="12.65" customHeight="1" x14ac:dyDescent="0.25"/>
    <row r="1047552" ht="12.65" customHeight="1" x14ac:dyDescent="0.25"/>
    <row r="1047553" ht="12.65" customHeight="1" x14ac:dyDescent="0.25"/>
    <row r="1047554" ht="12.65" customHeight="1" x14ac:dyDescent="0.25"/>
    <row r="1047555" ht="12.65" customHeight="1" x14ac:dyDescent="0.25"/>
    <row r="1047556" ht="12.65" customHeight="1" x14ac:dyDescent="0.25"/>
    <row r="1047557" ht="12.65" customHeight="1" x14ac:dyDescent="0.25"/>
    <row r="1047558" ht="12.65" customHeight="1" x14ac:dyDescent="0.25"/>
    <row r="1047559" ht="12.65" customHeight="1" x14ac:dyDescent="0.25"/>
    <row r="1047560" ht="12.65" customHeight="1" x14ac:dyDescent="0.25"/>
    <row r="1047561" ht="12.65" customHeight="1" x14ac:dyDescent="0.25"/>
    <row r="1047562" ht="12.65" customHeight="1" x14ac:dyDescent="0.25"/>
    <row r="1047563" ht="12.65" customHeight="1" x14ac:dyDescent="0.25"/>
    <row r="1047564" ht="12.65" customHeight="1" x14ac:dyDescent="0.25"/>
    <row r="1047565" ht="12.65" customHeight="1" x14ac:dyDescent="0.25"/>
    <row r="1047566" ht="12.65" customHeight="1" x14ac:dyDescent="0.25"/>
    <row r="1047567" ht="12.65" customHeight="1" x14ac:dyDescent="0.25"/>
    <row r="1047568" ht="12.65" customHeight="1" x14ac:dyDescent="0.25"/>
    <row r="1047569" ht="12.65" customHeight="1" x14ac:dyDescent="0.25"/>
    <row r="1047570" ht="12.65" customHeight="1" x14ac:dyDescent="0.25"/>
    <row r="1047571" ht="12.65" customHeight="1" x14ac:dyDescent="0.25"/>
    <row r="1047572" ht="12.65" customHeight="1" x14ac:dyDescent="0.25"/>
    <row r="1047573" ht="12.65" customHeight="1" x14ac:dyDescent="0.25"/>
    <row r="1047574" ht="12.65" customHeight="1" x14ac:dyDescent="0.25"/>
    <row r="1047575" ht="12.65" customHeight="1" x14ac:dyDescent="0.25"/>
    <row r="1047576" ht="12.65" customHeight="1" x14ac:dyDescent="0.25"/>
    <row r="1047577" ht="12.65" customHeight="1" x14ac:dyDescent="0.25"/>
    <row r="1047578" ht="12.65" customHeight="1" x14ac:dyDescent="0.25"/>
    <row r="1047579" ht="12.65" customHeight="1" x14ac:dyDescent="0.25"/>
    <row r="1047580" ht="12.65" customHeight="1" x14ac:dyDescent="0.25"/>
    <row r="1047581" ht="12.65" customHeight="1" x14ac:dyDescent="0.25"/>
    <row r="1047582" ht="12.65" customHeight="1" x14ac:dyDescent="0.25"/>
    <row r="1047583" ht="12.65" customHeight="1" x14ac:dyDescent="0.25"/>
    <row r="1047584" ht="12.65" customHeight="1" x14ac:dyDescent="0.25"/>
    <row r="1047585" ht="12.65" customHeight="1" x14ac:dyDescent="0.25"/>
    <row r="1047586" ht="12.65" customHeight="1" x14ac:dyDescent="0.25"/>
    <row r="1047587" ht="12.65" customHeight="1" x14ac:dyDescent="0.25"/>
    <row r="1047588" ht="12.65" customHeight="1" x14ac:dyDescent="0.25"/>
    <row r="1047589" ht="12.65" customHeight="1" x14ac:dyDescent="0.25"/>
    <row r="1047590" ht="12.65" customHeight="1" x14ac:dyDescent="0.25"/>
    <row r="1047591" ht="12.65" customHeight="1" x14ac:dyDescent="0.25"/>
    <row r="1047592" ht="12.65" customHeight="1" x14ac:dyDescent="0.25"/>
    <row r="1047593" ht="12.65" customHeight="1" x14ac:dyDescent="0.25"/>
    <row r="1047594" ht="12.65" customHeight="1" x14ac:dyDescent="0.25"/>
    <row r="1047595" ht="12.65" customHeight="1" x14ac:dyDescent="0.25"/>
    <row r="1047596" ht="12.65" customHeight="1" x14ac:dyDescent="0.25"/>
    <row r="1047597" ht="12.65" customHeight="1" x14ac:dyDescent="0.25"/>
    <row r="1047598" ht="12.65" customHeight="1" x14ac:dyDescent="0.25"/>
    <row r="1047599" ht="12.65" customHeight="1" x14ac:dyDescent="0.25"/>
    <row r="1047600" ht="12.65" customHeight="1" x14ac:dyDescent="0.25"/>
    <row r="1047601" ht="12.65" customHeight="1" x14ac:dyDescent="0.25"/>
    <row r="1047602" ht="12.65" customHeight="1" x14ac:dyDescent="0.25"/>
    <row r="1047603" ht="12.65" customHeight="1" x14ac:dyDescent="0.25"/>
    <row r="1047604" ht="12.65" customHeight="1" x14ac:dyDescent="0.25"/>
    <row r="1047605" ht="12.65" customHeight="1" x14ac:dyDescent="0.25"/>
    <row r="1047606" ht="12.65" customHeight="1" x14ac:dyDescent="0.25"/>
    <row r="1047607" ht="12.65" customHeight="1" x14ac:dyDescent="0.25"/>
    <row r="1047608" ht="12.65" customHeight="1" x14ac:dyDescent="0.25"/>
    <row r="1047609" ht="12.65" customHeight="1" x14ac:dyDescent="0.25"/>
    <row r="1047610" ht="12.65" customHeight="1" x14ac:dyDescent="0.25"/>
    <row r="1047611" ht="12.65" customHeight="1" x14ac:dyDescent="0.25"/>
    <row r="1047612" ht="12.65" customHeight="1" x14ac:dyDescent="0.25"/>
    <row r="1047613" ht="12.65" customHeight="1" x14ac:dyDescent="0.25"/>
    <row r="1047614" ht="12.65" customHeight="1" x14ac:dyDescent="0.25"/>
    <row r="1047615" ht="12.65" customHeight="1" x14ac:dyDescent="0.25"/>
    <row r="1047616" ht="12.65" customHeight="1" x14ac:dyDescent="0.25"/>
    <row r="1047617" ht="12.65" customHeight="1" x14ac:dyDescent="0.25"/>
    <row r="1047618" ht="12.65" customHeight="1" x14ac:dyDescent="0.25"/>
    <row r="1047619" ht="12.65" customHeight="1" x14ac:dyDescent="0.25"/>
    <row r="1047620" ht="12.65" customHeight="1" x14ac:dyDescent="0.25"/>
    <row r="1047621" ht="12.65" customHeight="1" x14ac:dyDescent="0.25"/>
    <row r="1047622" ht="12.65" customHeight="1" x14ac:dyDescent="0.25"/>
    <row r="1047623" ht="12.65" customHeight="1" x14ac:dyDescent="0.25"/>
    <row r="1047624" ht="12.65" customHeight="1" x14ac:dyDescent="0.25"/>
    <row r="1047625" ht="12.65" customHeight="1" x14ac:dyDescent="0.25"/>
    <row r="1047626" ht="12.65" customHeight="1" x14ac:dyDescent="0.25"/>
    <row r="1047627" ht="12.65" customHeight="1" x14ac:dyDescent="0.25"/>
    <row r="1047628" ht="12.65" customHeight="1" x14ac:dyDescent="0.25"/>
    <row r="1047629" ht="12.65" customHeight="1" x14ac:dyDescent="0.25"/>
    <row r="1047630" ht="12.65" customHeight="1" x14ac:dyDescent="0.25"/>
    <row r="1047631" ht="12.65" customHeight="1" x14ac:dyDescent="0.25"/>
    <row r="1047632" ht="12.65" customHeight="1" x14ac:dyDescent="0.25"/>
    <row r="1047633" ht="12.65" customHeight="1" x14ac:dyDescent="0.25"/>
    <row r="1047634" ht="12.65" customHeight="1" x14ac:dyDescent="0.25"/>
    <row r="1047635" ht="12.65" customHeight="1" x14ac:dyDescent="0.25"/>
    <row r="1047636" ht="12.65" customHeight="1" x14ac:dyDescent="0.25"/>
    <row r="1047637" ht="12.65" customHeight="1" x14ac:dyDescent="0.25"/>
    <row r="1047638" ht="12.65" customHeight="1" x14ac:dyDescent="0.25"/>
    <row r="1047639" ht="12.65" customHeight="1" x14ac:dyDescent="0.25"/>
    <row r="1047640" ht="12.65" customHeight="1" x14ac:dyDescent="0.25"/>
    <row r="1047641" ht="12.65" customHeight="1" x14ac:dyDescent="0.25"/>
    <row r="1047642" ht="12.65" customHeight="1" x14ac:dyDescent="0.25"/>
    <row r="1047643" ht="12.65" customHeight="1" x14ac:dyDescent="0.25"/>
    <row r="1047644" ht="12.65" customHeight="1" x14ac:dyDescent="0.25"/>
    <row r="1047645" ht="12.65" customHeight="1" x14ac:dyDescent="0.25"/>
    <row r="1047646" ht="12.65" customHeight="1" x14ac:dyDescent="0.25"/>
    <row r="1047647" ht="12.65" customHeight="1" x14ac:dyDescent="0.25"/>
    <row r="1047648" ht="12.65" customHeight="1" x14ac:dyDescent="0.25"/>
    <row r="1047649" ht="12.65" customHeight="1" x14ac:dyDescent="0.25"/>
    <row r="1047650" ht="12.65" customHeight="1" x14ac:dyDescent="0.25"/>
    <row r="1047651" ht="12.65" customHeight="1" x14ac:dyDescent="0.25"/>
    <row r="1047652" ht="12.65" customHeight="1" x14ac:dyDescent="0.25"/>
    <row r="1047653" ht="12.65" customHeight="1" x14ac:dyDescent="0.25"/>
    <row r="1047654" ht="12.65" customHeight="1" x14ac:dyDescent="0.25"/>
    <row r="1047655" ht="12.65" customHeight="1" x14ac:dyDescent="0.25"/>
    <row r="1047656" ht="12.65" customHeight="1" x14ac:dyDescent="0.25"/>
    <row r="1047657" ht="12.65" customHeight="1" x14ac:dyDescent="0.25"/>
    <row r="1047658" ht="12.65" customHeight="1" x14ac:dyDescent="0.25"/>
    <row r="1047659" ht="12.65" customHeight="1" x14ac:dyDescent="0.25"/>
    <row r="1047660" ht="12.65" customHeight="1" x14ac:dyDescent="0.25"/>
    <row r="1047661" ht="12.65" customHeight="1" x14ac:dyDescent="0.25"/>
    <row r="1047662" ht="12.65" customHeight="1" x14ac:dyDescent="0.25"/>
    <row r="1047663" ht="12.65" customHeight="1" x14ac:dyDescent="0.25"/>
    <row r="1047664" ht="12.65" customHeight="1" x14ac:dyDescent="0.25"/>
    <row r="1047665" ht="12.65" customHeight="1" x14ac:dyDescent="0.25"/>
    <row r="1047666" ht="12.65" customHeight="1" x14ac:dyDescent="0.25"/>
    <row r="1047667" ht="12.65" customHeight="1" x14ac:dyDescent="0.25"/>
    <row r="1047668" ht="12.65" customHeight="1" x14ac:dyDescent="0.25"/>
    <row r="1047669" ht="12.65" customHeight="1" x14ac:dyDescent="0.25"/>
    <row r="1047670" ht="12.65" customHeight="1" x14ac:dyDescent="0.25"/>
    <row r="1047671" ht="12.65" customHeight="1" x14ac:dyDescent="0.25"/>
    <row r="1047672" ht="12.65" customHeight="1" x14ac:dyDescent="0.25"/>
    <row r="1047673" ht="12.65" customHeight="1" x14ac:dyDescent="0.25"/>
    <row r="1047674" ht="12.65" customHeight="1" x14ac:dyDescent="0.25"/>
    <row r="1047675" ht="12.65" customHeight="1" x14ac:dyDescent="0.25"/>
    <row r="1047676" ht="12.65" customHeight="1" x14ac:dyDescent="0.25"/>
    <row r="1047677" ht="12.65" customHeight="1" x14ac:dyDescent="0.25"/>
    <row r="1047678" ht="12.65" customHeight="1" x14ac:dyDescent="0.25"/>
    <row r="1047679" ht="12.65" customHeight="1" x14ac:dyDescent="0.25"/>
    <row r="1047680" ht="12.65" customHeight="1" x14ac:dyDescent="0.25"/>
    <row r="1047681" ht="12.65" customHeight="1" x14ac:dyDescent="0.25"/>
    <row r="1047682" ht="12.65" customHeight="1" x14ac:dyDescent="0.25"/>
    <row r="1047683" ht="12.65" customHeight="1" x14ac:dyDescent="0.25"/>
    <row r="1047684" ht="12.65" customHeight="1" x14ac:dyDescent="0.25"/>
    <row r="1047685" ht="12.65" customHeight="1" x14ac:dyDescent="0.25"/>
    <row r="1047686" ht="12.65" customHeight="1" x14ac:dyDescent="0.25"/>
    <row r="1047687" ht="12.65" customHeight="1" x14ac:dyDescent="0.25"/>
    <row r="1047688" ht="12.65" customHeight="1" x14ac:dyDescent="0.25"/>
    <row r="1047689" ht="12.65" customHeight="1" x14ac:dyDescent="0.25"/>
    <row r="1047690" ht="12.65" customHeight="1" x14ac:dyDescent="0.25"/>
    <row r="1047691" ht="12.65" customHeight="1" x14ac:dyDescent="0.25"/>
    <row r="1047692" ht="12.65" customHeight="1" x14ac:dyDescent="0.25"/>
    <row r="1047693" ht="12.65" customHeight="1" x14ac:dyDescent="0.25"/>
    <row r="1047694" ht="12.65" customHeight="1" x14ac:dyDescent="0.25"/>
    <row r="1047695" ht="12.65" customHeight="1" x14ac:dyDescent="0.25"/>
    <row r="1047696" ht="12.65" customHeight="1" x14ac:dyDescent="0.25"/>
    <row r="1047697" ht="12.65" customHeight="1" x14ac:dyDescent="0.25"/>
    <row r="1047698" ht="12.65" customHeight="1" x14ac:dyDescent="0.25"/>
    <row r="1047699" ht="12.65" customHeight="1" x14ac:dyDescent="0.25"/>
    <row r="1047700" ht="12.65" customHeight="1" x14ac:dyDescent="0.25"/>
    <row r="1047701" ht="12.65" customHeight="1" x14ac:dyDescent="0.25"/>
    <row r="1047702" ht="12.65" customHeight="1" x14ac:dyDescent="0.25"/>
    <row r="1047703" ht="12.65" customHeight="1" x14ac:dyDescent="0.25"/>
    <row r="1047704" ht="12.65" customHeight="1" x14ac:dyDescent="0.25"/>
    <row r="1047705" ht="12.65" customHeight="1" x14ac:dyDescent="0.25"/>
    <row r="1047706" ht="12.65" customHeight="1" x14ac:dyDescent="0.25"/>
    <row r="1047707" ht="12.65" customHeight="1" x14ac:dyDescent="0.25"/>
    <row r="1047708" ht="12.65" customHeight="1" x14ac:dyDescent="0.25"/>
    <row r="1047709" ht="12.65" customHeight="1" x14ac:dyDescent="0.25"/>
    <row r="1047710" ht="12.65" customHeight="1" x14ac:dyDescent="0.25"/>
    <row r="1047711" ht="12.65" customHeight="1" x14ac:dyDescent="0.25"/>
    <row r="1047712" ht="12.65" customHeight="1" x14ac:dyDescent="0.25"/>
    <row r="1047713" ht="12.65" customHeight="1" x14ac:dyDescent="0.25"/>
    <row r="1047714" ht="12.65" customHeight="1" x14ac:dyDescent="0.25"/>
    <row r="1047715" ht="12.65" customHeight="1" x14ac:dyDescent="0.25"/>
    <row r="1047716" ht="12.65" customHeight="1" x14ac:dyDescent="0.25"/>
    <row r="1047717" ht="12.65" customHeight="1" x14ac:dyDescent="0.25"/>
    <row r="1047718" ht="12.65" customHeight="1" x14ac:dyDescent="0.25"/>
    <row r="1047719" ht="12.65" customHeight="1" x14ac:dyDescent="0.25"/>
    <row r="1047720" ht="12.65" customHeight="1" x14ac:dyDescent="0.25"/>
    <row r="1047721" ht="12.65" customHeight="1" x14ac:dyDescent="0.25"/>
    <row r="1047722" ht="12.65" customHeight="1" x14ac:dyDescent="0.25"/>
    <row r="1047723" ht="12.65" customHeight="1" x14ac:dyDescent="0.25"/>
    <row r="1047724" ht="12.65" customHeight="1" x14ac:dyDescent="0.25"/>
    <row r="1047725" ht="12.65" customHeight="1" x14ac:dyDescent="0.25"/>
    <row r="1047726" ht="12.65" customHeight="1" x14ac:dyDescent="0.25"/>
    <row r="1047727" ht="12.65" customHeight="1" x14ac:dyDescent="0.25"/>
    <row r="1047728" ht="12.65" customHeight="1" x14ac:dyDescent="0.25"/>
    <row r="1047729" ht="12.65" customHeight="1" x14ac:dyDescent="0.25"/>
    <row r="1047730" ht="12.65" customHeight="1" x14ac:dyDescent="0.25"/>
    <row r="1047731" ht="12.65" customHeight="1" x14ac:dyDescent="0.25"/>
    <row r="1047732" ht="12.65" customHeight="1" x14ac:dyDescent="0.25"/>
    <row r="1047733" ht="12.65" customHeight="1" x14ac:dyDescent="0.25"/>
    <row r="1047734" ht="12.65" customHeight="1" x14ac:dyDescent="0.25"/>
    <row r="1047735" ht="12.65" customHeight="1" x14ac:dyDescent="0.25"/>
    <row r="1047736" ht="12.65" customHeight="1" x14ac:dyDescent="0.25"/>
    <row r="1047737" ht="12.65" customHeight="1" x14ac:dyDescent="0.25"/>
    <row r="1047738" ht="12.65" customHeight="1" x14ac:dyDescent="0.25"/>
    <row r="1047739" ht="12.65" customHeight="1" x14ac:dyDescent="0.25"/>
    <row r="1047740" ht="12.65" customHeight="1" x14ac:dyDescent="0.25"/>
    <row r="1047741" ht="12.65" customHeight="1" x14ac:dyDescent="0.25"/>
    <row r="1047742" ht="12.65" customHeight="1" x14ac:dyDescent="0.25"/>
    <row r="1047743" ht="12.65" customHeight="1" x14ac:dyDescent="0.25"/>
    <row r="1047744" ht="12.65" customHeight="1" x14ac:dyDescent="0.25"/>
    <row r="1047745" ht="12.65" customHeight="1" x14ac:dyDescent="0.25"/>
    <row r="1047746" ht="12.65" customHeight="1" x14ac:dyDescent="0.25"/>
    <row r="1047747" ht="12.65" customHeight="1" x14ac:dyDescent="0.25"/>
    <row r="1047748" ht="12.65" customHeight="1" x14ac:dyDescent="0.25"/>
    <row r="1047749" ht="12.65" customHeight="1" x14ac:dyDescent="0.25"/>
    <row r="1047750" ht="12.65" customHeight="1" x14ac:dyDescent="0.25"/>
    <row r="1047751" ht="12.65" customHeight="1" x14ac:dyDescent="0.25"/>
    <row r="1047752" ht="12.65" customHeight="1" x14ac:dyDescent="0.25"/>
    <row r="1047753" ht="12.65" customHeight="1" x14ac:dyDescent="0.25"/>
    <row r="1047754" ht="12.65" customHeight="1" x14ac:dyDescent="0.25"/>
    <row r="1047755" ht="12.65" customHeight="1" x14ac:dyDescent="0.25"/>
    <row r="1047756" ht="12.65" customHeight="1" x14ac:dyDescent="0.25"/>
    <row r="1047757" ht="12.65" customHeight="1" x14ac:dyDescent="0.25"/>
    <row r="1047758" ht="12.65" customHeight="1" x14ac:dyDescent="0.25"/>
    <row r="1047759" ht="12.65" customHeight="1" x14ac:dyDescent="0.25"/>
    <row r="1047760" ht="12.65" customHeight="1" x14ac:dyDescent="0.25"/>
    <row r="1047761" ht="12.65" customHeight="1" x14ac:dyDescent="0.25"/>
    <row r="1047762" ht="12.65" customHeight="1" x14ac:dyDescent="0.25"/>
    <row r="1047763" ht="12.65" customHeight="1" x14ac:dyDescent="0.25"/>
    <row r="1047764" ht="12.65" customHeight="1" x14ac:dyDescent="0.25"/>
    <row r="1047765" ht="12.65" customHeight="1" x14ac:dyDescent="0.25"/>
    <row r="1047766" ht="12.65" customHeight="1" x14ac:dyDescent="0.25"/>
    <row r="1047767" ht="12.65" customHeight="1" x14ac:dyDescent="0.25"/>
    <row r="1047768" ht="12.65" customHeight="1" x14ac:dyDescent="0.25"/>
    <row r="1047769" ht="12.65" customHeight="1" x14ac:dyDescent="0.25"/>
    <row r="1047770" ht="12.65" customHeight="1" x14ac:dyDescent="0.25"/>
    <row r="1047771" ht="12.65" customHeight="1" x14ac:dyDescent="0.25"/>
    <row r="1047772" ht="12.65" customHeight="1" x14ac:dyDescent="0.25"/>
    <row r="1047773" ht="12.65" customHeight="1" x14ac:dyDescent="0.25"/>
    <row r="1047774" ht="12.65" customHeight="1" x14ac:dyDescent="0.25"/>
    <row r="1047775" ht="12.65" customHeight="1" x14ac:dyDescent="0.25"/>
    <row r="1047776" ht="12.65" customHeight="1" x14ac:dyDescent="0.25"/>
    <row r="1047777" ht="12.65" customHeight="1" x14ac:dyDescent="0.25"/>
    <row r="1047778" ht="12.65" customHeight="1" x14ac:dyDescent="0.25"/>
    <row r="1047779" ht="12.65" customHeight="1" x14ac:dyDescent="0.25"/>
    <row r="1047780" ht="12.65" customHeight="1" x14ac:dyDescent="0.25"/>
    <row r="1047781" ht="12.65" customHeight="1" x14ac:dyDescent="0.25"/>
    <row r="1047782" ht="12.65" customHeight="1" x14ac:dyDescent="0.25"/>
    <row r="1047783" ht="12.65" customHeight="1" x14ac:dyDescent="0.25"/>
    <row r="1047784" ht="12.65" customHeight="1" x14ac:dyDescent="0.25"/>
    <row r="1047785" ht="12.65" customHeight="1" x14ac:dyDescent="0.25"/>
    <row r="1047786" ht="12.65" customHeight="1" x14ac:dyDescent="0.25"/>
    <row r="1047787" ht="12.65" customHeight="1" x14ac:dyDescent="0.25"/>
    <row r="1047788" ht="12.65" customHeight="1" x14ac:dyDescent="0.25"/>
    <row r="1047789" ht="12.65" customHeight="1" x14ac:dyDescent="0.25"/>
    <row r="1047790" ht="12.65" customHeight="1" x14ac:dyDescent="0.25"/>
    <row r="1047791" ht="12.65" customHeight="1" x14ac:dyDescent="0.25"/>
    <row r="1047792" ht="12.65" customHeight="1" x14ac:dyDescent="0.25"/>
    <row r="1047793" ht="12.65" customHeight="1" x14ac:dyDescent="0.25"/>
    <row r="1047794" ht="12.65" customHeight="1" x14ac:dyDescent="0.25"/>
    <row r="1047795" ht="12.65" customHeight="1" x14ac:dyDescent="0.25"/>
    <row r="1047796" ht="12.65" customHeight="1" x14ac:dyDescent="0.25"/>
    <row r="1047797" ht="12.65" customHeight="1" x14ac:dyDescent="0.25"/>
    <row r="1047798" ht="12.65" customHeight="1" x14ac:dyDescent="0.25"/>
    <row r="1047799" ht="12.65" customHeight="1" x14ac:dyDescent="0.25"/>
    <row r="1047800" ht="12.65" customHeight="1" x14ac:dyDescent="0.25"/>
    <row r="1047801" ht="12.65" customHeight="1" x14ac:dyDescent="0.25"/>
    <row r="1047802" ht="12.65" customHeight="1" x14ac:dyDescent="0.25"/>
    <row r="1047803" ht="12.65" customHeight="1" x14ac:dyDescent="0.25"/>
    <row r="1047804" ht="12.65" customHeight="1" x14ac:dyDescent="0.25"/>
    <row r="1047805" ht="12.65" customHeight="1" x14ac:dyDescent="0.25"/>
    <row r="1047806" ht="12.65" customHeight="1" x14ac:dyDescent="0.25"/>
    <row r="1047807" ht="12.65" customHeight="1" x14ac:dyDescent="0.25"/>
    <row r="1047808" ht="12.65" customHeight="1" x14ac:dyDescent="0.25"/>
    <row r="1047809" ht="12.65" customHeight="1" x14ac:dyDescent="0.25"/>
    <row r="1047810" ht="12.65" customHeight="1" x14ac:dyDescent="0.25"/>
    <row r="1047811" ht="12.65" customHeight="1" x14ac:dyDescent="0.25"/>
    <row r="1047812" ht="12.65" customHeight="1" x14ac:dyDescent="0.25"/>
    <row r="1047813" ht="12.65" customHeight="1" x14ac:dyDescent="0.25"/>
    <row r="1047814" ht="12.65" customHeight="1" x14ac:dyDescent="0.25"/>
    <row r="1047815" ht="12.65" customHeight="1" x14ac:dyDescent="0.25"/>
    <row r="1047816" ht="12.65" customHeight="1" x14ac:dyDescent="0.25"/>
    <row r="1047817" ht="12.65" customHeight="1" x14ac:dyDescent="0.25"/>
    <row r="1047818" ht="12.65" customHeight="1" x14ac:dyDescent="0.25"/>
    <row r="1047819" ht="12.65" customHeight="1" x14ac:dyDescent="0.25"/>
    <row r="1047820" ht="12.65" customHeight="1" x14ac:dyDescent="0.25"/>
    <row r="1047821" ht="12.65" customHeight="1" x14ac:dyDescent="0.25"/>
    <row r="1047822" ht="12.65" customHeight="1" x14ac:dyDescent="0.25"/>
    <row r="1047823" ht="12.65" customHeight="1" x14ac:dyDescent="0.25"/>
    <row r="1047824" ht="12.65" customHeight="1" x14ac:dyDescent="0.25"/>
    <row r="1047825" ht="12.65" customHeight="1" x14ac:dyDescent="0.25"/>
    <row r="1047826" ht="12.65" customHeight="1" x14ac:dyDescent="0.25"/>
    <row r="1047827" ht="12.65" customHeight="1" x14ac:dyDescent="0.25"/>
    <row r="1047828" ht="12.65" customHeight="1" x14ac:dyDescent="0.25"/>
    <row r="1047829" ht="12.65" customHeight="1" x14ac:dyDescent="0.25"/>
    <row r="1047830" ht="12.65" customHeight="1" x14ac:dyDescent="0.25"/>
    <row r="1047831" ht="12.65" customHeight="1" x14ac:dyDescent="0.25"/>
    <row r="1047832" ht="12.65" customHeight="1" x14ac:dyDescent="0.25"/>
    <row r="1047833" ht="12.65" customHeight="1" x14ac:dyDescent="0.25"/>
    <row r="1047834" ht="12.65" customHeight="1" x14ac:dyDescent="0.25"/>
    <row r="1047835" ht="12.65" customHeight="1" x14ac:dyDescent="0.25"/>
    <row r="1047836" ht="12.65" customHeight="1" x14ac:dyDescent="0.25"/>
    <row r="1047837" ht="12.65" customHeight="1" x14ac:dyDescent="0.25"/>
    <row r="1047838" ht="12.65" customHeight="1" x14ac:dyDescent="0.25"/>
    <row r="1047839" ht="12.65" customHeight="1" x14ac:dyDescent="0.25"/>
    <row r="1047840" ht="12.65" customHeight="1" x14ac:dyDescent="0.25"/>
    <row r="1047841" ht="12.65" customHeight="1" x14ac:dyDescent="0.25"/>
    <row r="1047842" ht="12.65" customHeight="1" x14ac:dyDescent="0.25"/>
    <row r="1047843" ht="12.65" customHeight="1" x14ac:dyDescent="0.25"/>
    <row r="1047844" ht="12.65" customHeight="1" x14ac:dyDescent="0.25"/>
    <row r="1047845" ht="12.65" customHeight="1" x14ac:dyDescent="0.25"/>
    <row r="1047846" ht="12.65" customHeight="1" x14ac:dyDescent="0.25"/>
    <row r="1047847" ht="12.65" customHeight="1" x14ac:dyDescent="0.25"/>
    <row r="1047848" ht="12.65" customHeight="1" x14ac:dyDescent="0.25"/>
    <row r="1047849" ht="12.65" customHeight="1" x14ac:dyDescent="0.25"/>
    <row r="1047850" ht="12.65" customHeight="1" x14ac:dyDescent="0.25"/>
    <row r="1047851" ht="12.65" customHeight="1" x14ac:dyDescent="0.25"/>
    <row r="1047852" ht="12.65" customHeight="1" x14ac:dyDescent="0.25"/>
    <row r="1047853" ht="12.65" customHeight="1" x14ac:dyDescent="0.25"/>
    <row r="1047854" ht="12.65" customHeight="1" x14ac:dyDescent="0.25"/>
    <row r="1047855" ht="12.65" customHeight="1" x14ac:dyDescent="0.25"/>
    <row r="1047856" ht="12.65" customHeight="1" x14ac:dyDescent="0.25"/>
    <row r="1047857" ht="12.65" customHeight="1" x14ac:dyDescent="0.25"/>
    <row r="1047858" ht="12.65" customHeight="1" x14ac:dyDescent="0.25"/>
    <row r="1047859" ht="12.65" customHeight="1" x14ac:dyDescent="0.25"/>
    <row r="1047860" ht="12.65" customHeight="1" x14ac:dyDescent="0.25"/>
    <row r="1047861" ht="12.65" customHeight="1" x14ac:dyDescent="0.25"/>
    <row r="1047862" ht="12.65" customHeight="1" x14ac:dyDescent="0.25"/>
    <row r="1047863" ht="12.65" customHeight="1" x14ac:dyDescent="0.25"/>
    <row r="1047864" ht="12.65" customHeight="1" x14ac:dyDescent="0.25"/>
    <row r="1047865" ht="12.65" customHeight="1" x14ac:dyDescent="0.25"/>
    <row r="1047866" ht="12.65" customHeight="1" x14ac:dyDescent="0.25"/>
    <row r="1047867" ht="12.65" customHeight="1" x14ac:dyDescent="0.25"/>
    <row r="1047868" ht="12.65" customHeight="1" x14ac:dyDescent="0.25"/>
    <row r="1047869" ht="12.65" customHeight="1" x14ac:dyDescent="0.25"/>
    <row r="1047870" ht="12.65" customHeight="1" x14ac:dyDescent="0.25"/>
    <row r="1047871" ht="12.65" customHeight="1" x14ac:dyDescent="0.25"/>
    <row r="1047872" ht="12.65" customHeight="1" x14ac:dyDescent="0.25"/>
    <row r="1047873" ht="12.65" customHeight="1" x14ac:dyDescent="0.25"/>
    <row r="1047874" ht="12.65" customHeight="1" x14ac:dyDescent="0.25"/>
    <row r="1047875" ht="12.65" customHeight="1" x14ac:dyDescent="0.25"/>
    <row r="1047876" ht="12.65" customHeight="1" x14ac:dyDescent="0.25"/>
    <row r="1047877" ht="12.65" customHeight="1" x14ac:dyDescent="0.25"/>
    <row r="1047878" ht="12.65" customHeight="1" x14ac:dyDescent="0.25"/>
    <row r="1047879" ht="12.65" customHeight="1" x14ac:dyDescent="0.25"/>
    <row r="1047880" ht="12.65" customHeight="1" x14ac:dyDescent="0.25"/>
    <row r="1047881" ht="12.65" customHeight="1" x14ac:dyDescent="0.25"/>
    <row r="1047882" ht="12.65" customHeight="1" x14ac:dyDescent="0.25"/>
    <row r="1047883" ht="12.65" customHeight="1" x14ac:dyDescent="0.25"/>
    <row r="1047884" ht="12.65" customHeight="1" x14ac:dyDescent="0.25"/>
    <row r="1047885" ht="12.65" customHeight="1" x14ac:dyDescent="0.25"/>
    <row r="1047886" ht="12.65" customHeight="1" x14ac:dyDescent="0.25"/>
    <row r="1047887" ht="12.65" customHeight="1" x14ac:dyDescent="0.25"/>
    <row r="1047888" ht="12.65" customHeight="1" x14ac:dyDescent="0.25"/>
    <row r="1047889" ht="12.65" customHeight="1" x14ac:dyDescent="0.25"/>
    <row r="1047890" ht="12.65" customHeight="1" x14ac:dyDescent="0.25"/>
    <row r="1047891" ht="12.65" customHeight="1" x14ac:dyDescent="0.25"/>
    <row r="1047892" ht="12.65" customHeight="1" x14ac:dyDescent="0.25"/>
    <row r="1047893" ht="12.65" customHeight="1" x14ac:dyDescent="0.25"/>
    <row r="1047894" ht="12.65" customHeight="1" x14ac:dyDescent="0.25"/>
    <row r="1047895" ht="12.65" customHeight="1" x14ac:dyDescent="0.25"/>
    <row r="1047896" ht="12.65" customHeight="1" x14ac:dyDescent="0.25"/>
    <row r="1047897" ht="12.65" customHeight="1" x14ac:dyDescent="0.25"/>
    <row r="1047898" ht="12.65" customHeight="1" x14ac:dyDescent="0.25"/>
    <row r="1047899" ht="12.65" customHeight="1" x14ac:dyDescent="0.25"/>
    <row r="1047900" ht="12.65" customHeight="1" x14ac:dyDescent="0.25"/>
    <row r="1047901" ht="12.65" customHeight="1" x14ac:dyDescent="0.25"/>
    <row r="1047902" ht="12.65" customHeight="1" x14ac:dyDescent="0.25"/>
    <row r="1047903" ht="12.65" customHeight="1" x14ac:dyDescent="0.25"/>
    <row r="1047904" ht="12.65" customHeight="1" x14ac:dyDescent="0.25"/>
    <row r="1047905" ht="12.65" customHeight="1" x14ac:dyDescent="0.25"/>
    <row r="1047906" ht="12.65" customHeight="1" x14ac:dyDescent="0.25"/>
    <row r="1047907" ht="12.65" customHeight="1" x14ac:dyDescent="0.25"/>
    <row r="1047908" ht="12.65" customHeight="1" x14ac:dyDescent="0.25"/>
    <row r="1047909" ht="12.65" customHeight="1" x14ac:dyDescent="0.25"/>
    <row r="1047910" ht="12.65" customHeight="1" x14ac:dyDescent="0.25"/>
    <row r="1047911" ht="12.65" customHeight="1" x14ac:dyDescent="0.25"/>
    <row r="1047912" ht="12.65" customHeight="1" x14ac:dyDescent="0.25"/>
    <row r="1047913" ht="12.65" customHeight="1" x14ac:dyDescent="0.25"/>
    <row r="1047914" ht="12.65" customHeight="1" x14ac:dyDescent="0.25"/>
    <row r="1047915" ht="12.65" customHeight="1" x14ac:dyDescent="0.25"/>
    <row r="1047916" ht="12.65" customHeight="1" x14ac:dyDescent="0.25"/>
    <row r="1047917" ht="12.65" customHeight="1" x14ac:dyDescent="0.25"/>
    <row r="1047918" ht="12.65" customHeight="1" x14ac:dyDescent="0.25"/>
    <row r="1047919" ht="12.65" customHeight="1" x14ac:dyDescent="0.25"/>
    <row r="1047920" ht="12.65" customHeight="1" x14ac:dyDescent="0.25"/>
    <row r="1047921" ht="12.65" customHeight="1" x14ac:dyDescent="0.25"/>
    <row r="1047922" ht="12.65" customHeight="1" x14ac:dyDescent="0.25"/>
    <row r="1047923" ht="12.65" customHeight="1" x14ac:dyDescent="0.25"/>
    <row r="1047924" ht="12.65" customHeight="1" x14ac:dyDescent="0.25"/>
    <row r="1047925" ht="12.65" customHeight="1" x14ac:dyDescent="0.25"/>
    <row r="1047926" ht="12.65" customHeight="1" x14ac:dyDescent="0.25"/>
    <row r="1047927" ht="12.65" customHeight="1" x14ac:dyDescent="0.25"/>
    <row r="1047928" ht="12.65" customHeight="1" x14ac:dyDescent="0.25"/>
    <row r="1047929" ht="12.65" customHeight="1" x14ac:dyDescent="0.25"/>
    <row r="1047930" ht="12.65" customHeight="1" x14ac:dyDescent="0.25"/>
    <row r="1047931" ht="12.65" customHeight="1" x14ac:dyDescent="0.25"/>
    <row r="1047932" ht="12.65" customHeight="1" x14ac:dyDescent="0.25"/>
    <row r="1047933" ht="12.65" customHeight="1" x14ac:dyDescent="0.25"/>
    <row r="1047934" ht="12.65" customHeight="1" x14ac:dyDescent="0.25"/>
    <row r="1047935" ht="12.65" customHeight="1" x14ac:dyDescent="0.25"/>
    <row r="1047936" ht="12.65" customHeight="1" x14ac:dyDescent="0.25"/>
    <row r="1047937" ht="12.65" customHeight="1" x14ac:dyDescent="0.25"/>
    <row r="1047938" ht="12.65" customHeight="1" x14ac:dyDescent="0.25"/>
    <row r="1047939" ht="12.65" customHeight="1" x14ac:dyDescent="0.25"/>
    <row r="1047940" ht="12.65" customHeight="1" x14ac:dyDescent="0.25"/>
    <row r="1047941" ht="12.65" customHeight="1" x14ac:dyDescent="0.25"/>
    <row r="1047942" ht="12.65" customHeight="1" x14ac:dyDescent="0.25"/>
    <row r="1047943" ht="12.65" customHeight="1" x14ac:dyDescent="0.25"/>
    <row r="1047944" ht="12.65" customHeight="1" x14ac:dyDescent="0.25"/>
    <row r="1047945" ht="12.65" customHeight="1" x14ac:dyDescent="0.25"/>
    <row r="1047946" ht="12.65" customHeight="1" x14ac:dyDescent="0.25"/>
    <row r="1047947" ht="12.65" customHeight="1" x14ac:dyDescent="0.25"/>
    <row r="1047948" ht="12.65" customHeight="1" x14ac:dyDescent="0.25"/>
    <row r="1047949" ht="12.65" customHeight="1" x14ac:dyDescent="0.25"/>
    <row r="1047950" ht="12.65" customHeight="1" x14ac:dyDescent="0.25"/>
    <row r="1047951" ht="12.65" customHeight="1" x14ac:dyDescent="0.25"/>
    <row r="1047952" ht="12.65" customHeight="1" x14ac:dyDescent="0.25"/>
    <row r="1047953" ht="12.65" customHeight="1" x14ac:dyDescent="0.25"/>
    <row r="1047954" ht="12.65" customHeight="1" x14ac:dyDescent="0.25"/>
    <row r="1047955" ht="12.65" customHeight="1" x14ac:dyDescent="0.25"/>
    <row r="1047956" ht="12.65" customHeight="1" x14ac:dyDescent="0.25"/>
    <row r="1047957" ht="12.65" customHeight="1" x14ac:dyDescent="0.25"/>
    <row r="1047958" ht="12.65" customHeight="1" x14ac:dyDescent="0.25"/>
    <row r="1047959" ht="12.65" customHeight="1" x14ac:dyDescent="0.25"/>
    <row r="1047960" ht="12.65" customHeight="1" x14ac:dyDescent="0.25"/>
    <row r="1047961" ht="12.65" customHeight="1" x14ac:dyDescent="0.25"/>
    <row r="1047962" ht="12.65" customHeight="1" x14ac:dyDescent="0.25"/>
    <row r="1047963" ht="12.65" customHeight="1" x14ac:dyDescent="0.25"/>
    <row r="1047964" ht="12.65" customHeight="1" x14ac:dyDescent="0.25"/>
    <row r="1047965" ht="12.65" customHeight="1" x14ac:dyDescent="0.25"/>
    <row r="1047966" ht="12.65" customHeight="1" x14ac:dyDescent="0.25"/>
    <row r="1047967" ht="12.65" customHeight="1" x14ac:dyDescent="0.25"/>
    <row r="1047968" ht="12.65" customHeight="1" x14ac:dyDescent="0.25"/>
    <row r="1047969" ht="12.65" customHeight="1" x14ac:dyDescent="0.25"/>
    <row r="1047970" ht="12.65" customHeight="1" x14ac:dyDescent="0.25"/>
    <row r="1047971" ht="12.65" customHeight="1" x14ac:dyDescent="0.25"/>
    <row r="1047972" ht="12.65" customHeight="1" x14ac:dyDescent="0.25"/>
    <row r="1047973" ht="12.65" customHeight="1" x14ac:dyDescent="0.25"/>
    <row r="1047974" ht="12.65" customHeight="1" x14ac:dyDescent="0.25"/>
    <row r="1047975" ht="12.65" customHeight="1" x14ac:dyDescent="0.25"/>
    <row r="1047976" ht="12.65" customHeight="1" x14ac:dyDescent="0.25"/>
    <row r="1047977" ht="12.65" customHeight="1" x14ac:dyDescent="0.25"/>
    <row r="1047978" ht="12.65" customHeight="1" x14ac:dyDescent="0.25"/>
    <row r="1047979" ht="12.65" customHeight="1" x14ac:dyDescent="0.25"/>
    <row r="1047980" ht="12.65" customHeight="1" x14ac:dyDescent="0.25"/>
    <row r="1047981" ht="12.65" customHeight="1" x14ac:dyDescent="0.25"/>
    <row r="1047982" ht="12.65" customHeight="1" x14ac:dyDescent="0.25"/>
    <row r="1047983" ht="12.65" customHeight="1" x14ac:dyDescent="0.25"/>
    <row r="1047984" ht="12.65" customHeight="1" x14ac:dyDescent="0.25"/>
    <row r="1047985" ht="12.65" customHeight="1" x14ac:dyDescent="0.25"/>
    <row r="1047986" ht="12.65" customHeight="1" x14ac:dyDescent="0.25"/>
    <row r="1047987" ht="12.65" customHeight="1" x14ac:dyDescent="0.25"/>
    <row r="1047988" ht="12.65" customHeight="1" x14ac:dyDescent="0.25"/>
    <row r="1047989" ht="12.65" customHeight="1" x14ac:dyDescent="0.25"/>
    <row r="1047990" ht="12.65" customHeight="1" x14ac:dyDescent="0.25"/>
    <row r="1047991" ht="12.65" customHeight="1" x14ac:dyDescent="0.25"/>
    <row r="1047992" ht="12.65" customHeight="1" x14ac:dyDescent="0.25"/>
    <row r="1047993" ht="12.65" customHeight="1" x14ac:dyDescent="0.25"/>
    <row r="1047994" ht="12.65" customHeight="1" x14ac:dyDescent="0.25"/>
    <row r="1047995" ht="12.65" customHeight="1" x14ac:dyDescent="0.25"/>
    <row r="1047996" ht="12.65" customHeight="1" x14ac:dyDescent="0.25"/>
    <row r="1047997" ht="12.65" customHeight="1" x14ac:dyDescent="0.25"/>
    <row r="1047998" ht="12.65" customHeight="1" x14ac:dyDescent="0.25"/>
    <row r="1047999" ht="12.65" customHeight="1" x14ac:dyDescent="0.25"/>
    <row r="1048000" ht="12.65" customHeight="1" x14ac:dyDescent="0.25"/>
    <row r="1048001" ht="12.65" customHeight="1" x14ac:dyDescent="0.25"/>
    <row r="1048002" ht="12.65" customHeight="1" x14ac:dyDescent="0.25"/>
    <row r="1048003" ht="12.65" customHeight="1" x14ac:dyDescent="0.25"/>
    <row r="1048004" ht="12.65" customHeight="1" x14ac:dyDescent="0.25"/>
    <row r="1048005" ht="12.65" customHeight="1" x14ac:dyDescent="0.25"/>
    <row r="1048006" ht="12.65" customHeight="1" x14ac:dyDescent="0.25"/>
    <row r="1048007" ht="12.65" customHeight="1" x14ac:dyDescent="0.25"/>
    <row r="1048008" ht="12.65" customHeight="1" x14ac:dyDescent="0.25"/>
    <row r="1048009" ht="12.65" customHeight="1" x14ac:dyDescent="0.25"/>
    <row r="1048010" ht="12.65" customHeight="1" x14ac:dyDescent="0.25"/>
    <row r="1048011" ht="12.65" customHeight="1" x14ac:dyDescent="0.25"/>
    <row r="1048012" ht="12.65" customHeight="1" x14ac:dyDescent="0.25"/>
    <row r="1048013" ht="12.65" customHeight="1" x14ac:dyDescent="0.25"/>
    <row r="1048014" ht="12.65" customHeight="1" x14ac:dyDescent="0.25"/>
    <row r="1048015" ht="12.65" customHeight="1" x14ac:dyDescent="0.25"/>
    <row r="1048016" ht="12.65" customHeight="1" x14ac:dyDescent="0.25"/>
    <row r="1048017" ht="12.65" customHeight="1" x14ac:dyDescent="0.25"/>
    <row r="1048018" ht="12.65" customHeight="1" x14ac:dyDescent="0.25"/>
    <row r="1048019" ht="12.65" customHeight="1" x14ac:dyDescent="0.25"/>
    <row r="1048020" ht="12.65" customHeight="1" x14ac:dyDescent="0.25"/>
    <row r="1048021" ht="12.65" customHeight="1" x14ac:dyDescent="0.25"/>
    <row r="1048022" ht="12.65" customHeight="1" x14ac:dyDescent="0.25"/>
    <row r="1048023" ht="12.65" customHeight="1" x14ac:dyDescent="0.25"/>
    <row r="1048024" ht="12.65" customHeight="1" x14ac:dyDescent="0.25"/>
    <row r="1048025" ht="12.65" customHeight="1" x14ac:dyDescent="0.25"/>
    <row r="1048026" ht="12.65" customHeight="1" x14ac:dyDescent="0.25"/>
    <row r="1048027" ht="12.65" customHeight="1" x14ac:dyDescent="0.25"/>
    <row r="1048028" ht="12.65" customHeight="1" x14ac:dyDescent="0.25"/>
    <row r="1048029" ht="12.65" customHeight="1" x14ac:dyDescent="0.25"/>
    <row r="1048030" ht="12.65" customHeight="1" x14ac:dyDescent="0.25"/>
    <row r="1048031" ht="12.65" customHeight="1" x14ac:dyDescent="0.25"/>
    <row r="1048032" ht="12.65" customHeight="1" x14ac:dyDescent="0.25"/>
    <row r="1048033" ht="12.65" customHeight="1" x14ac:dyDescent="0.25"/>
    <row r="1048034" ht="12.65" customHeight="1" x14ac:dyDescent="0.25"/>
    <row r="1048035" ht="12.65" customHeight="1" x14ac:dyDescent="0.25"/>
    <row r="1048036" ht="12.65" customHeight="1" x14ac:dyDescent="0.25"/>
    <row r="1048037" ht="12.65" customHeight="1" x14ac:dyDescent="0.25"/>
    <row r="1048038" ht="12.65" customHeight="1" x14ac:dyDescent="0.25"/>
    <row r="1048039" ht="12.65" customHeight="1" x14ac:dyDescent="0.25"/>
    <row r="1048040" ht="12.65" customHeight="1" x14ac:dyDescent="0.25"/>
    <row r="1048041" ht="12.65" customHeight="1" x14ac:dyDescent="0.25"/>
    <row r="1048042" ht="12.65" customHeight="1" x14ac:dyDescent="0.25"/>
    <row r="1048043" ht="12.65" customHeight="1" x14ac:dyDescent="0.25"/>
    <row r="1048044" ht="12.65" customHeight="1" x14ac:dyDescent="0.25"/>
    <row r="1048045" ht="12.65" customHeight="1" x14ac:dyDescent="0.25"/>
    <row r="1048046" ht="12.65" customHeight="1" x14ac:dyDescent="0.25"/>
    <row r="1048047" ht="12.65" customHeight="1" x14ac:dyDescent="0.25"/>
    <row r="1048048" ht="12.65" customHeight="1" x14ac:dyDescent="0.25"/>
    <row r="1048049" ht="12.65" customHeight="1" x14ac:dyDescent="0.25"/>
    <row r="1048050" ht="12.65" customHeight="1" x14ac:dyDescent="0.25"/>
    <row r="1048051" ht="12.65" customHeight="1" x14ac:dyDescent="0.25"/>
    <row r="1048052" ht="12.65" customHeight="1" x14ac:dyDescent="0.25"/>
    <row r="1048053" ht="12.65" customHeight="1" x14ac:dyDescent="0.25"/>
    <row r="1048054" ht="12.65" customHeight="1" x14ac:dyDescent="0.25"/>
    <row r="1048055" ht="12.65" customHeight="1" x14ac:dyDescent="0.25"/>
    <row r="1048056" ht="12.65" customHeight="1" x14ac:dyDescent="0.25"/>
    <row r="1048057" ht="12.65" customHeight="1" x14ac:dyDescent="0.25"/>
    <row r="1048058" ht="12.65" customHeight="1" x14ac:dyDescent="0.25"/>
    <row r="1048059" ht="12.65" customHeight="1" x14ac:dyDescent="0.25"/>
    <row r="1048060" ht="12.65" customHeight="1" x14ac:dyDescent="0.25"/>
    <row r="1048061" ht="12.65" customHeight="1" x14ac:dyDescent="0.25"/>
    <row r="1048062" ht="12.65" customHeight="1" x14ac:dyDescent="0.25"/>
    <row r="1048063" ht="12.65" customHeight="1" x14ac:dyDescent="0.25"/>
    <row r="1048064" ht="12.65" customHeight="1" x14ac:dyDescent="0.25"/>
    <row r="1048065" ht="12.65" customHeight="1" x14ac:dyDescent="0.25"/>
    <row r="1048066" ht="12.65" customHeight="1" x14ac:dyDescent="0.25"/>
    <row r="1048067" ht="12.65" customHeight="1" x14ac:dyDescent="0.25"/>
    <row r="1048068" ht="12.65" customHeight="1" x14ac:dyDescent="0.25"/>
    <row r="1048069" ht="12.65" customHeight="1" x14ac:dyDescent="0.25"/>
    <row r="1048070" ht="12.65" customHeight="1" x14ac:dyDescent="0.25"/>
    <row r="1048071" ht="12.65" customHeight="1" x14ac:dyDescent="0.25"/>
    <row r="1048072" ht="12.65" customHeight="1" x14ac:dyDescent="0.25"/>
    <row r="1048073" ht="12.65" customHeight="1" x14ac:dyDescent="0.25"/>
    <row r="1048074" ht="12.65" customHeight="1" x14ac:dyDescent="0.25"/>
    <row r="1048075" ht="12.65" customHeight="1" x14ac:dyDescent="0.25"/>
    <row r="1048076" ht="12.65" customHeight="1" x14ac:dyDescent="0.25"/>
    <row r="1048077" ht="12.65" customHeight="1" x14ac:dyDescent="0.25"/>
    <row r="1048078" ht="12.65" customHeight="1" x14ac:dyDescent="0.25"/>
    <row r="1048079" ht="12.65" customHeight="1" x14ac:dyDescent="0.25"/>
    <row r="1048080" ht="12.65" customHeight="1" x14ac:dyDescent="0.25"/>
    <row r="1048081" ht="12.65" customHeight="1" x14ac:dyDescent="0.25"/>
    <row r="1048082" ht="12.65" customHeight="1" x14ac:dyDescent="0.25"/>
    <row r="1048083" ht="12.65" customHeight="1" x14ac:dyDescent="0.25"/>
    <row r="1048084" ht="12.65" customHeight="1" x14ac:dyDescent="0.25"/>
    <row r="1048085" ht="12.65" customHeight="1" x14ac:dyDescent="0.25"/>
    <row r="1048086" ht="12.65" customHeight="1" x14ac:dyDescent="0.25"/>
    <row r="1048087" ht="12.65" customHeight="1" x14ac:dyDescent="0.25"/>
    <row r="1048088" ht="12.65" customHeight="1" x14ac:dyDescent="0.25"/>
    <row r="1048089" ht="12.65" customHeight="1" x14ac:dyDescent="0.25"/>
    <row r="1048090" ht="12.65" customHeight="1" x14ac:dyDescent="0.25"/>
    <row r="1048091" ht="12.65" customHeight="1" x14ac:dyDescent="0.25"/>
    <row r="1048092" ht="12.65" customHeight="1" x14ac:dyDescent="0.25"/>
    <row r="1048093" ht="12.65" customHeight="1" x14ac:dyDescent="0.25"/>
    <row r="1048094" ht="12.65" customHeight="1" x14ac:dyDescent="0.25"/>
    <row r="1048095" ht="12.65" customHeight="1" x14ac:dyDescent="0.25"/>
    <row r="1048096" ht="12.65" customHeight="1" x14ac:dyDescent="0.25"/>
    <row r="1048097" ht="12.65" customHeight="1" x14ac:dyDescent="0.25"/>
    <row r="1048098" ht="12.65" customHeight="1" x14ac:dyDescent="0.25"/>
    <row r="1048099" ht="12.65" customHeight="1" x14ac:dyDescent="0.25"/>
    <row r="1048100" ht="12.65" customHeight="1" x14ac:dyDescent="0.25"/>
    <row r="1048101" ht="12.65" customHeight="1" x14ac:dyDescent="0.25"/>
    <row r="1048102" ht="12.65" customHeight="1" x14ac:dyDescent="0.25"/>
    <row r="1048103" ht="12.65" customHeight="1" x14ac:dyDescent="0.25"/>
    <row r="1048104" ht="12.65" customHeight="1" x14ac:dyDescent="0.25"/>
    <row r="1048105" ht="12.65" customHeight="1" x14ac:dyDescent="0.25"/>
    <row r="1048106" ht="12.65" customHeight="1" x14ac:dyDescent="0.25"/>
    <row r="1048107" ht="12.65" customHeight="1" x14ac:dyDescent="0.25"/>
    <row r="1048108" ht="12.65" customHeight="1" x14ac:dyDescent="0.25"/>
    <row r="1048109" ht="12.65" customHeight="1" x14ac:dyDescent="0.25"/>
    <row r="1048110" ht="12.65" customHeight="1" x14ac:dyDescent="0.25"/>
    <row r="1048111" ht="12.65" customHeight="1" x14ac:dyDescent="0.25"/>
    <row r="1048112" ht="12.65" customHeight="1" x14ac:dyDescent="0.25"/>
    <row r="1048113" ht="12.65" customHeight="1" x14ac:dyDescent="0.25"/>
    <row r="1048114" ht="12.65" customHeight="1" x14ac:dyDescent="0.25"/>
    <row r="1048115" ht="12.65" customHeight="1" x14ac:dyDescent="0.25"/>
    <row r="1048116" ht="12.65" customHeight="1" x14ac:dyDescent="0.25"/>
    <row r="1048117" ht="12.65" customHeight="1" x14ac:dyDescent="0.25"/>
    <row r="1048118" ht="12.65" customHeight="1" x14ac:dyDescent="0.25"/>
    <row r="1048119" ht="12.65" customHeight="1" x14ac:dyDescent="0.25"/>
    <row r="1048120" ht="12.65" customHeight="1" x14ac:dyDescent="0.25"/>
    <row r="1048121" ht="12.65" customHeight="1" x14ac:dyDescent="0.25"/>
    <row r="1048122" ht="12.65" customHeight="1" x14ac:dyDescent="0.25"/>
    <row r="1048123" ht="12.65" customHeight="1" x14ac:dyDescent="0.25"/>
    <row r="1048124" ht="12.65" customHeight="1" x14ac:dyDescent="0.25"/>
    <row r="1048125" ht="12.65" customHeight="1" x14ac:dyDescent="0.25"/>
    <row r="1048126" ht="12.65" customHeight="1" x14ac:dyDescent="0.25"/>
    <row r="1048127" ht="12.65" customHeight="1" x14ac:dyDescent="0.25"/>
    <row r="1048128" ht="12.65" customHeight="1" x14ac:dyDescent="0.25"/>
    <row r="1048129" ht="12.65" customHeight="1" x14ac:dyDescent="0.25"/>
    <row r="1048130" ht="12.65" customHeight="1" x14ac:dyDescent="0.25"/>
    <row r="1048131" ht="12.65" customHeight="1" x14ac:dyDescent="0.25"/>
    <row r="1048132" ht="12.65" customHeight="1" x14ac:dyDescent="0.25"/>
    <row r="1048133" ht="12.65" customHeight="1" x14ac:dyDescent="0.25"/>
    <row r="1048134" ht="12.65" customHeight="1" x14ac:dyDescent="0.25"/>
    <row r="1048135" ht="12.65" customHeight="1" x14ac:dyDescent="0.25"/>
    <row r="1048136" ht="12.65" customHeight="1" x14ac:dyDescent="0.25"/>
    <row r="1048137" ht="12.65" customHeight="1" x14ac:dyDescent="0.25"/>
    <row r="1048138" ht="12.65" customHeight="1" x14ac:dyDescent="0.25"/>
    <row r="1048139" ht="12.65" customHeight="1" x14ac:dyDescent="0.25"/>
    <row r="1048140" ht="12.65" customHeight="1" x14ac:dyDescent="0.25"/>
    <row r="1048141" ht="12.65" customHeight="1" x14ac:dyDescent="0.25"/>
    <row r="1048142" ht="12.65" customHeight="1" x14ac:dyDescent="0.25"/>
    <row r="1048143" ht="12.65" customHeight="1" x14ac:dyDescent="0.25"/>
    <row r="1048144" ht="12.65" customHeight="1" x14ac:dyDescent="0.25"/>
    <row r="1048145" ht="12.65" customHeight="1" x14ac:dyDescent="0.25"/>
    <row r="1048146" ht="12.65" customHeight="1" x14ac:dyDescent="0.25"/>
    <row r="1048147" ht="12.65" customHeight="1" x14ac:dyDescent="0.25"/>
    <row r="1048148" ht="12.65" customHeight="1" x14ac:dyDescent="0.25"/>
    <row r="1048149" ht="12.65" customHeight="1" x14ac:dyDescent="0.25"/>
    <row r="1048150" ht="12.65" customHeight="1" x14ac:dyDescent="0.25"/>
    <row r="1048151" ht="12.65" customHeight="1" x14ac:dyDescent="0.25"/>
    <row r="1048152" ht="12.65" customHeight="1" x14ac:dyDescent="0.25"/>
    <row r="1048153" ht="12.65" customHeight="1" x14ac:dyDescent="0.25"/>
    <row r="1048154" ht="12.65" customHeight="1" x14ac:dyDescent="0.25"/>
    <row r="1048155" ht="12.65" customHeight="1" x14ac:dyDescent="0.25"/>
    <row r="1048156" ht="12.65" customHeight="1" x14ac:dyDescent="0.25"/>
    <row r="1048157" ht="12.65" customHeight="1" x14ac:dyDescent="0.25"/>
    <row r="1048158" ht="12.65" customHeight="1" x14ac:dyDescent="0.25"/>
    <row r="1048159" ht="12.65" customHeight="1" x14ac:dyDescent="0.25"/>
    <row r="1048160" ht="12.65" customHeight="1" x14ac:dyDescent="0.25"/>
    <row r="1048161" ht="12.65" customHeight="1" x14ac:dyDescent="0.25"/>
    <row r="1048162" ht="12.65" customHeight="1" x14ac:dyDescent="0.25"/>
    <row r="1048163" ht="12.65" customHeight="1" x14ac:dyDescent="0.25"/>
    <row r="1048164" ht="12.65" customHeight="1" x14ac:dyDescent="0.25"/>
    <row r="1048165" ht="12.65" customHeight="1" x14ac:dyDescent="0.25"/>
    <row r="1048166" ht="12.65" customHeight="1" x14ac:dyDescent="0.25"/>
    <row r="1048167" ht="12.65" customHeight="1" x14ac:dyDescent="0.25"/>
    <row r="1048168" ht="12.65" customHeight="1" x14ac:dyDescent="0.25"/>
    <row r="1048169" ht="12.65" customHeight="1" x14ac:dyDescent="0.25"/>
    <row r="1048170" ht="12.65" customHeight="1" x14ac:dyDescent="0.25"/>
    <row r="1048171" ht="12.65" customHeight="1" x14ac:dyDescent="0.25"/>
    <row r="1048172" ht="12.65" customHeight="1" x14ac:dyDescent="0.25"/>
    <row r="1048173" ht="12.65" customHeight="1" x14ac:dyDescent="0.25"/>
    <row r="1048174" ht="12.65" customHeight="1" x14ac:dyDescent="0.25"/>
    <row r="1048175" ht="12.65" customHeight="1" x14ac:dyDescent="0.25"/>
    <row r="1048176" ht="12.65" customHeight="1" x14ac:dyDescent="0.25"/>
    <row r="1048177" ht="12.65" customHeight="1" x14ac:dyDescent="0.25"/>
    <row r="1048178" ht="12.65" customHeight="1" x14ac:dyDescent="0.25"/>
    <row r="1048179" ht="12.25" customHeight="1" x14ac:dyDescent="0.25"/>
    <row r="1048180" ht="12.25" customHeight="1" x14ac:dyDescent="0.25"/>
    <row r="1048181" ht="12.25" customHeight="1" x14ac:dyDescent="0.25"/>
    <row r="1048182" ht="12.25" customHeight="1" x14ac:dyDescent="0.25"/>
    <row r="1048183" ht="12.25" customHeight="1" x14ac:dyDescent="0.25"/>
    <row r="1048184" ht="12.25" customHeight="1" x14ac:dyDescent="0.25"/>
    <row r="1048185" ht="12.25" customHeight="1" x14ac:dyDescent="0.25"/>
    <row r="1048186" ht="12.25" customHeight="1" x14ac:dyDescent="0.25"/>
    <row r="1048187" ht="12.25" customHeight="1" x14ac:dyDescent="0.25"/>
    <row r="1048188" ht="12.25" customHeight="1" x14ac:dyDescent="0.25"/>
    <row r="1048189" ht="12.25" customHeight="1" x14ac:dyDescent="0.25"/>
    <row r="1048190" ht="12.25" customHeight="1" x14ac:dyDescent="0.25"/>
    <row r="1048191" ht="12.25" customHeight="1" x14ac:dyDescent="0.25"/>
    <row r="1048192" ht="12.25" customHeight="1" x14ac:dyDescent="0.25"/>
    <row r="1048193" ht="12.25" customHeight="1" x14ac:dyDescent="0.25"/>
    <row r="1048194" ht="12.25" customHeight="1" x14ac:dyDescent="0.25"/>
    <row r="1048195" ht="12.25" customHeight="1" x14ac:dyDescent="0.25"/>
    <row r="1048196" ht="12.25" customHeight="1" x14ac:dyDescent="0.25"/>
    <row r="1048197" ht="12.25" customHeight="1" x14ac:dyDescent="0.25"/>
    <row r="1048198" ht="12.25" customHeight="1" x14ac:dyDescent="0.25"/>
    <row r="1048199" ht="12.25" customHeight="1" x14ac:dyDescent="0.25"/>
    <row r="1048200" ht="12.25" customHeight="1" x14ac:dyDescent="0.25"/>
    <row r="1048201" ht="12.25" customHeight="1" x14ac:dyDescent="0.25"/>
    <row r="1048202" ht="12.25" customHeight="1" x14ac:dyDescent="0.25"/>
    <row r="1048203" ht="12.25" customHeight="1" x14ac:dyDescent="0.25"/>
    <row r="1048204" ht="12.25" customHeight="1" x14ac:dyDescent="0.25"/>
    <row r="1048205" ht="12.25" customHeight="1" x14ac:dyDescent="0.25"/>
    <row r="1048206" ht="12.25" customHeight="1" x14ac:dyDescent="0.25"/>
    <row r="1048207" ht="12.25" customHeight="1" x14ac:dyDescent="0.25"/>
    <row r="1048208" ht="12.25" customHeight="1" x14ac:dyDescent="0.25"/>
    <row r="1048209" ht="12.25" customHeight="1" x14ac:dyDescent="0.25"/>
    <row r="1048210" ht="12.25" customHeight="1" x14ac:dyDescent="0.25"/>
    <row r="1048211" ht="12.25" customHeight="1" x14ac:dyDescent="0.25"/>
    <row r="1048212" ht="12.25" customHeight="1" x14ac:dyDescent="0.25"/>
    <row r="1048213" ht="12.25" customHeight="1" x14ac:dyDescent="0.25"/>
    <row r="1048214" ht="12.25" customHeight="1" x14ac:dyDescent="0.25"/>
    <row r="1048215" ht="12.25" customHeight="1" x14ac:dyDescent="0.25"/>
    <row r="1048216" ht="12.25" customHeight="1" x14ac:dyDescent="0.25"/>
    <row r="1048217" ht="12.25" customHeight="1" x14ac:dyDescent="0.25"/>
    <row r="1048218" ht="12.25" customHeight="1" x14ac:dyDescent="0.25"/>
    <row r="1048219" ht="12.25" customHeight="1" x14ac:dyDescent="0.25"/>
    <row r="1048220" ht="12.25" customHeight="1" x14ac:dyDescent="0.25"/>
    <row r="1048221" ht="12.25" customHeight="1" x14ac:dyDescent="0.25"/>
    <row r="1048222" ht="12.25" customHeight="1" x14ac:dyDescent="0.25"/>
    <row r="1048223" ht="12.25" customHeight="1" x14ac:dyDescent="0.25"/>
    <row r="1048224" ht="12.25" customHeight="1" x14ac:dyDescent="0.25"/>
    <row r="1048225" ht="12.25" customHeight="1" x14ac:dyDescent="0.25"/>
    <row r="1048226" ht="12.25" customHeight="1" x14ac:dyDescent="0.25"/>
    <row r="1048227" ht="12.25" customHeight="1" x14ac:dyDescent="0.25"/>
    <row r="1048228" ht="12.25" customHeight="1" x14ac:dyDescent="0.25"/>
    <row r="1048229" ht="12.25" customHeight="1" x14ac:dyDescent="0.25"/>
    <row r="1048230" ht="12.25" customHeight="1" x14ac:dyDescent="0.25"/>
    <row r="1048231" ht="12.25" customHeight="1" x14ac:dyDescent="0.25"/>
    <row r="1048232" ht="12.25" customHeight="1" x14ac:dyDescent="0.25"/>
    <row r="1048233" ht="12.25" customHeight="1" x14ac:dyDescent="0.25"/>
    <row r="1048234" ht="12.25" customHeight="1" x14ac:dyDescent="0.25"/>
    <row r="1048235" ht="12.25" customHeight="1" x14ac:dyDescent="0.25"/>
    <row r="1048236" ht="12.25" customHeight="1" x14ac:dyDescent="0.25"/>
    <row r="1048237" ht="12.25" customHeight="1" x14ac:dyDescent="0.25"/>
    <row r="1048238" ht="12.25" customHeight="1" x14ac:dyDescent="0.25"/>
    <row r="1048239" ht="12.25" customHeight="1" x14ac:dyDescent="0.25"/>
    <row r="1048240" ht="12.25" customHeight="1" x14ac:dyDescent="0.25"/>
    <row r="1048241" ht="12.25" customHeight="1" x14ac:dyDescent="0.25"/>
    <row r="1048242" ht="12.25" customHeight="1" x14ac:dyDescent="0.25"/>
    <row r="1048243" ht="12.25" customHeight="1" x14ac:dyDescent="0.25"/>
    <row r="1048244" ht="12.25" customHeight="1" x14ac:dyDescent="0.25"/>
    <row r="1048245" ht="12.25" customHeight="1" x14ac:dyDescent="0.25"/>
    <row r="1048246" ht="12.25" customHeight="1" x14ac:dyDescent="0.25"/>
    <row r="1048247" ht="12.25" customHeight="1" x14ac:dyDescent="0.25"/>
    <row r="1048248" ht="12.25" customHeight="1" x14ac:dyDescent="0.25"/>
    <row r="1048249" ht="12.25" customHeight="1" x14ac:dyDescent="0.25"/>
    <row r="1048250" ht="12.25" customHeight="1" x14ac:dyDescent="0.25"/>
    <row r="1048251" ht="12.25" customHeight="1" x14ac:dyDescent="0.25"/>
    <row r="1048252" ht="12.25" customHeight="1" x14ac:dyDescent="0.25"/>
    <row r="1048253" ht="12.25" customHeight="1" x14ac:dyDescent="0.25"/>
    <row r="1048254" ht="12.25" customHeight="1" x14ac:dyDescent="0.25"/>
    <row r="1048255" ht="12.25" customHeight="1" x14ac:dyDescent="0.25"/>
    <row r="1048256" ht="12.25" customHeight="1" x14ac:dyDescent="0.25"/>
    <row r="1048257" ht="12.25" customHeight="1" x14ac:dyDescent="0.25"/>
    <row r="1048258" ht="12.25" customHeight="1" x14ac:dyDescent="0.25"/>
    <row r="1048259" ht="12.25" customHeight="1" x14ac:dyDescent="0.25"/>
    <row r="1048260" ht="12.25" customHeight="1" x14ac:dyDescent="0.25"/>
    <row r="1048261" ht="12.25" customHeight="1" x14ac:dyDescent="0.25"/>
    <row r="1048262" ht="12.25" customHeight="1" x14ac:dyDescent="0.25"/>
    <row r="1048263" ht="12.25" customHeight="1" x14ac:dyDescent="0.25"/>
    <row r="1048264" ht="12.25" customHeight="1" x14ac:dyDescent="0.25"/>
    <row r="1048265" ht="12.25" customHeight="1" x14ac:dyDescent="0.25"/>
    <row r="1048266" ht="12.25" customHeight="1" x14ac:dyDescent="0.25"/>
    <row r="1048267" ht="12.25" customHeight="1" x14ac:dyDescent="0.25"/>
    <row r="1048268" ht="12.25" customHeight="1" x14ac:dyDescent="0.25"/>
    <row r="1048269" ht="12.25" customHeight="1" x14ac:dyDescent="0.25"/>
    <row r="1048270" ht="12.25" customHeight="1" x14ac:dyDescent="0.25"/>
    <row r="1048271" ht="12.25" customHeight="1" x14ac:dyDescent="0.25"/>
    <row r="1048272" ht="12.25" customHeight="1" x14ac:dyDescent="0.25"/>
    <row r="1048273" ht="12.25" customHeight="1" x14ac:dyDescent="0.25"/>
    <row r="1048274" ht="12.25" customHeight="1" x14ac:dyDescent="0.25"/>
    <row r="1048275" ht="12.25" customHeight="1" x14ac:dyDescent="0.25"/>
    <row r="1048276" ht="12.25" customHeight="1" x14ac:dyDescent="0.25"/>
    <row r="1048277" ht="12.25" customHeight="1" x14ac:dyDescent="0.25"/>
    <row r="1048278" ht="12.25" customHeight="1" x14ac:dyDescent="0.25"/>
    <row r="1048279" ht="12.25" customHeight="1" x14ac:dyDescent="0.25"/>
    <row r="1048280" ht="12.25" customHeight="1" x14ac:dyDescent="0.25"/>
    <row r="1048281" ht="12.25" customHeight="1" x14ac:dyDescent="0.25"/>
    <row r="1048282" ht="12.25" customHeight="1" x14ac:dyDescent="0.25"/>
    <row r="1048283" ht="12.25" customHeight="1" x14ac:dyDescent="0.25"/>
    <row r="1048284" ht="12.25" customHeight="1" x14ac:dyDescent="0.25"/>
    <row r="1048285" ht="12.25" customHeight="1" x14ac:dyDescent="0.25"/>
    <row r="1048286" ht="12.25" customHeight="1" x14ac:dyDescent="0.25"/>
    <row r="1048287" ht="12.25" customHeight="1" x14ac:dyDescent="0.25"/>
    <row r="1048288" ht="12.25" customHeight="1" x14ac:dyDescent="0.25"/>
    <row r="1048289" ht="12.25" customHeight="1" x14ac:dyDescent="0.25"/>
    <row r="1048290" ht="12.25" customHeight="1" x14ac:dyDescent="0.25"/>
    <row r="1048291" ht="12.25" customHeight="1" x14ac:dyDescent="0.25"/>
    <row r="1048292" ht="12.25" customHeight="1" x14ac:dyDescent="0.25"/>
    <row r="1048293" ht="12.25" customHeight="1" x14ac:dyDescent="0.25"/>
    <row r="1048294" ht="12.25" customHeight="1" x14ac:dyDescent="0.25"/>
    <row r="1048295" ht="12.25" customHeight="1" x14ac:dyDescent="0.25"/>
    <row r="1048296" ht="12.25" customHeight="1" x14ac:dyDescent="0.25"/>
    <row r="1048297" ht="12.25" customHeight="1" x14ac:dyDescent="0.25"/>
    <row r="1048298" ht="12.25" customHeight="1" x14ac:dyDescent="0.25"/>
    <row r="1048299" ht="12.25" customHeight="1" x14ac:dyDescent="0.25"/>
    <row r="1048300" ht="12.25" customHeight="1" x14ac:dyDescent="0.25"/>
    <row r="1048301" ht="12.25" customHeight="1" x14ac:dyDescent="0.25"/>
    <row r="1048302" ht="12.25" customHeight="1" x14ac:dyDescent="0.25"/>
    <row r="1048303" ht="12.25" customHeight="1" x14ac:dyDescent="0.25"/>
    <row r="1048304" ht="12.25" customHeight="1" x14ac:dyDescent="0.25"/>
    <row r="1048305" ht="12.25" customHeight="1" x14ac:dyDescent="0.25"/>
    <row r="1048306" ht="12.25" customHeight="1" x14ac:dyDescent="0.25"/>
    <row r="1048307" ht="12.25" customHeight="1" x14ac:dyDescent="0.25"/>
    <row r="1048308" ht="12.25" customHeight="1" x14ac:dyDescent="0.25"/>
    <row r="1048309" ht="12.25" customHeight="1" x14ac:dyDescent="0.25"/>
    <row r="1048310" ht="12.25" customHeight="1" x14ac:dyDescent="0.25"/>
    <row r="1048311" ht="12.25" customHeight="1" x14ac:dyDescent="0.25"/>
    <row r="1048312" ht="12.25" customHeight="1" x14ac:dyDescent="0.25"/>
    <row r="1048313" ht="12.25" customHeight="1" x14ac:dyDescent="0.25"/>
    <row r="1048314" ht="12.25" customHeight="1" x14ac:dyDescent="0.25"/>
    <row r="1048315" ht="12.25" customHeight="1" x14ac:dyDescent="0.25"/>
    <row r="1048316" ht="12.25" customHeight="1" x14ac:dyDescent="0.25"/>
    <row r="1048317" ht="12.25" customHeight="1" x14ac:dyDescent="0.25"/>
    <row r="1048318" ht="12.25" customHeight="1" x14ac:dyDescent="0.25"/>
    <row r="1048319" ht="12.25" customHeight="1" x14ac:dyDescent="0.25"/>
    <row r="1048320" ht="12.25" customHeight="1" x14ac:dyDescent="0.25"/>
    <row r="1048321" ht="12.25" customHeight="1" x14ac:dyDescent="0.25"/>
    <row r="1048322" ht="12.25" customHeight="1" x14ac:dyDescent="0.25"/>
    <row r="1048323" ht="12.25" customHeight="1" x14ac:dyDescent="0.25"/>
    <row r="1048324" ht="12.25" customHeight="1" x14ac:dyDescent="0.25"/>
    <row r="1048325" ht="12.25" customHeight="1" x14ac:dyDescent="0.25"/>
    <row r="1048326" ht="12.25" customHeight="1" x14ac:dyDescent="0.25"/>
    <row r="1048327" ht="12.25" customHeight="1" x14ac:dyDescent="0.25"/>
    <row r="1048328" ht="12.25" customHeight="1" x14ac:dyDescent="0.25"/>
    <row r="1048329" ht="12.25" customHeight="1" x14ac:dyDescent="0.25"/>
    <row r="1048330" ht="12.25" customHeight="1" x14ac:dyDescent="0.25"/>
    <row r="1048331" ht="12.25" customHeight="1" x14ac:dyDescent="0.25"/>
    <row r="1048332" ht="12.25" customHeight="1" x14ac:dyDescent="0.25"/>
    <row r="1048333" ht="12.25" customHeight="1" x14ac:dyDescent="0.25"/>
    <row r="1048334" ht="12.25" customHeight="1" x14ac:dyDescent="0.25"/>
    <row r="1048335" ht="12.25" customHeight="1" x14ac:dyDescent="0.25"/>
    <row r="1048336" ht="12.25" customHeight="1" x14ac:dyDescent="0.25"/>
    <row r="1048337" ht="12.25" customHeight="1" x14ac:dyDescent="0.25"/>
    <row r="1048338" ht="12.25" customHeight="1" x14ac:dyDescent="0.25"/>
    <row r="1048339" ht="12.25" customHeight="1" x14ac:dyDescent="0.25"/>
    <row r="1048340" ht="12.25" customHeight="1" x14ac:dyDescent="0.25"/>
    <row r="1048341" ht="12.25" customHeight="1" x14ac:dyDescent="0.25"/>
    <row r="1048342" ht="12.25" customHeight="1" x14ac:dyDescent="0.25"/>
    <row r="1048343" ht="12.25" customHeight="1" x14ac:dyDescent="0.25"/>
    <row r="1048344" ht="12.25" customHeight="1" x14ac:dyDescent="0.25"/>
    <row r="1048345" ht="12.25" customHeight="1" x14ac:dyDescent="0.25"/>
    <row r="1048346" ht="12.25" customHeight="1" x14ac:dyDescent="0.25"/>
    <row r="1048347" ht="12.25" customHeight="1" x14ac:dyDescent="0.25"/>
    <row r="1048348" ht="12.25" customHeight="1" x14ac:dyDescent="0.25"/>
    <row r="1048349" ht="12.25" customHeight="1" x14ac:dyDescent="0.25"/>
    <row r="1048350" ht="12.25" customHeight="1" x14ac:dyDescent="0.25"/>
    <row r="1048351" ht="12.25" customHeight="1" x14ac:dyDescent="0.25"/>
    <row r="1048352" ht="12.25" customHeight="1" x14ac:dyDescent="0.25"/>
    <row r="1048353" ht="12.25" customHeight="1" x14ac:dyDescent="0.25"/>
    <row r="1048354" ht="12.25" customHeight="1" x14ac:dyDescent="0.25"/>
    <row r="1048355" ht="12.25" customHeight="1" x14ac:dyDescent="0.25"/>
    <row r="1048356" ht="12.25" customHeight="1" x14ac:dyDescent="0.25"/>
    <row r="1048357" ht="12.25" customHeight="1" x14ac:dyDescent="0.25"/>
    <row r="1048358" ht="12.25" customHeight="1" x14ac:dyDescent="0.25"/>
    <row r="1048359" ht="12.25" customHeight="1" x14ac:dyDescent="0.25"/>
    <row r="1048360" ht="12.25" customHeight="1" x14ac:dyDescent="0.25"/>
    <row r="1048361" ht="12.25" customHeight="1" x14ac:dyDescent="0.25"/>
    <row r="1048362" ht="12.25" customHeight="1" x14ac:dyDescent="0.25"/>
    <row r="1048363" ht="12.25" customHeight="1" x14ac:dyDescent="0.25"/>
    <row r="1048364" ht="12.25" customHeight="1" x14ac:dyDescent="0.25"/>
    <row r="1048365" ht="12.25" customHeight="1" x14ac:dyDescent="0.25"/>
    <row r="1048366" ht="12.25" customHeight="1" x14ac:dyDescent="0.25"/>
    <row r="1048367" ht="12.25" customHeight="1" x14ac:dyDescent="0.25"/>
    <row r="1048368" ht="12.25" customHeight="1" x14ac:dyDescent="0.25"/>
    <row r="1048369" ht="12.25" customHeight="1" x14ac:dyDescent="0.25"/>
    <row r="1048370" ht="12.25" customHeight="1" x14ac:dyDescent="0.25"/>
    <row r="1048371" ht="12.25" customHeight="1" x14ac:dyDescent="0.25"/>
    <row r="1048372" ht="12.25" customHeight="1" x14ac:dyDescent="0.25"/>
    <row r="1048373" ht="12.25" customHeight="1" x14ac:dyDescent="0.25"/>
    <row r="1048374" ht="12.25" customHeight="1" x14ac:dyDescent="0.25"/>
    <row r="1048375" ht="12.25" customHeight="1" x14ac:dyDescent="0.25"/>
    <row r="1048376" ht="12.25" customHeight="1" x14ac:dyDescent="0.25"/>
    <row r="1048377" ht="12.25" customHeight="1" x14ac:dyDescent="0.25"/>
    <row r="1048378" ht="12.25" customHeight="1" x14ac:dyDescent="0.25"/>
    <row r="1048379" ht="12.25" customHeight="1" x14ac:dyDescent="0.25"/>
    <row r="1048380" ht="12.25" customHeight="1" x14ac:dyDescent="0.25"/>
    <row r="1048381" ht="12.25" customHeight="1" x14ac:dyDescent="0.25"/>
    <row r="1048382" ht="12.25" customHeight="1" x14ac:dyDescent="0.25"/>
    <row r="1048383" ht="12.25" customHeight="1" x14ac:dyDescent="0.25"/>
    <row r="1048384" ht="12.25" customHeight="1" x14ac:dyDescent="0.25"/>
    <row r="1048385" ht="12.25" customHeight="1" x14ac:dyDescent="0.25"/>
    <row r="1048386" ht="12.25" customHeight="1" x14ac:dyDescent="0.25"/>
    <row r="1048387" ht="12.25" customHeight="1" x14ac:dyDescent="0.25"/>
    <row r="1048388" ht="12.25" customHeight="1" x14ac:dyDescent="0.25"/>
    <row r="1048389" ht="12.25" customHeight="1" x14ac:dyDescent="0.25"/>
    <row r="1048390" ht="12.25" customHeight="1" x14ac:dyDescent="0.25"/>
    <row r="1048391" ht="12.25" customHeight="1" x14ac:dyDescent="0.25"/>
    <row r="1048392" ht="12.25" customHeight="1" x14ac:dyDescent="0.25"/>
    <row r="1048393" ht="12.25" customHeight="1" x14ac:dyDescent="0.25"/>
    <row r="1048394" ht="12.25" customHeight="1" x14ac:dyDescent="0.25"/>
    <row r="1048395" ht="12.25" customHeight="1" x14ac:dyDescent="0.25"/>
    <row r="1048396" ht="12.25" customHeight="1" x14ac:dyDescent="0.25"/>
    <row r="1048397" ht="12.25" customHeight="1" x14ac:dyDescent="0.25"/>
    <row r="1048398" ht="12.25" customHeight="1" x14ac:dyDescent="0.25"/>
    <row r="1048399" ht="12.25" customHeight="1" x14ac:dyDescent="0.25"/>
    <row r="1048400" ht="12.25" customHeight="1" x14ac:dyDescent="0.25"/>
    <row r="1048401" ht="12.25" customHeight="1" x14ac:dyDescent="0.25"/>
    <row r="1048402" ht="12.25" customHeight="1" x14ac:dyDescent="0.25"/>
    <row r="1048403" ht="12.25" customHeight="1" x14ac:dyDescent="0.25"/>
    <row r="1048404" ht="12.25" customHeight="1" x14ac:dyDescent="0.25"/>
    <row r="1048405" ht="12.25" customHeight="1" x14ac:dyDescent="0.25"/>
    <row r="1048406" ht="12.25" customHeight="1" x14ac:dyDescent="0.25"/>
    <row r="1048407" ht="12.25" customHeight="1" x14ac:dyDescent="0.25"/>
    <row r="1048408" ht="12.25" customHeight="1" x14ac:dyDescent="0.25"/>
    <row r="1048409" ht="12.25" customHeight="1" x14ac:dyDescent="0.25"/>
    <row r="1048410" ht="12.25" customHeight="1" x14ac:dyDescent="0.25"/>
    <row r="1048411" ht="12.25" customHeight="1" x14ac:dyDescent="0.25"/>
    <row r="1048412" ht="12.25" customHeight="1" x14ac:dyDescent="0.25"/>
    <row r="1048413" ht="12.25" customHeight="1" x14ac:dyDescent="0.25"/>
    <row r="1048414" ht="12.25" customHeight="1" x14ac:dyDescent="0.25"/>
    <row r="1048415" ht="12.25" customHeight="1" x14ac:dyDescent="0.25"/>
    <row r="1048416" ht="12.25" customHeight="1" x14ac:dyDescent="0.25"/>
    <row r="1048417" ht="12.25" customHeight="1" x14ac:dyDescent="0.25"/>
    <row r="1048418" ht="12.25" customHeight="1" x14ac:dyDescent="0.25"/>
    <row r="1048419" ht="12.25" customHeight="1" x14ac:dyDescent="0.25"/>
    <row r="1048420" ht="12.25" customHeight="1" x14ac:dyDescent="0.25"/>
    <row r="1048421" ht="12.25" customHeight="1" x14ac:dyDescent="0.25"/>
    <row r="1048422" ht="12.25" customHeight="1" x14ac:dyDescent="0.25"/>
    <row r="1048423" ht="12.25" customHeight="1" x14ac:dyDescent="0.25"/>
    <row r="1048424" ht="12.25" customHeight="1" x14ac:dyDescent="0.25"/>
    <row r="1048425" ht="12.25" customHeight="1" x14ac:dyDescent="0.25"/>
    <row r="1048426" ht="12.25" customHeight="1" x14ac:dyDescent="0.25"/>
    <row r="1048427" ht="12.25" customHeight="1" x14ac:dyDescent="0.25"/>
    <row r="1048428" ht="12.25" customHeight="1" x14ac:dyDescent="0.25"/>
    <row r="1048429" ht="12.25" customHeight="1" x14ac:dyDescent="0.25"/>
    <row r="1048430" ht="12.25" customHeight="1" x14ac:dyDescent="0.25"/>
    <row r="1048431" ht="12.25" customHeight="1" x14ac:dyDescent="0.25"/>
    <row r="1048432" ht="12.25" customHeight="1" x14ac:dyDescent="0.25"/>
    <row r="1048433" ht="12.25" customHeight="1" x14ac:dyDescent="0.25"/>
    <row r="1048434" ht="12.25" customHeight="1" x14ac:dyDescent="0.25"/>
    <row r="1048435" ht="12.25" customHeight="1" x14ac:dyDescent="0.25"/>
    <row r="1048436" ht="12.25" customHeight="1" x14ac:dyDescent="0.25"/>
    <row r="1048437" ht="12.25" customHeight="1" x14ac:dyDescent="0.25"/>
    <row r="1048438" ht="12.25" customHeight="1" x14ac:dyDescent="0.25"/>
    <row r="1048439" ht="12.25" customHeight="1" x14ac:dyDescent="0.25"/>
    <row r="1048440" ht="12.25" customHeight="1" x14ac:dyDescent="0.25"/>
    <row r="1048441" ht="12.25" customHeight="1" x14ac:dyDescent="0.25"/>
    <row r="1048442" ht="12.25" customHeight="1" x14ac:dyDescent="0.25"/>
    <row r="1048443" ht="12.25" customHeight="1" x14ac:dyDescent="0.25"/>
    <row r="1048444" ht="12.25" customHeight="1" x14ac:dyDescent="0.25"/>
    <row r="1048445" ht="12.25" customHeight="1" x14ac:dyDescent="0.25"/>
    <row r="1048446" ht="12.25" customHeight="1" x14ac:dyDescent="0.25"/>
    <row r="1048447" ht="12.25" customHeight="1" x14ac:dyDescent="0.25"/>
    <row r="1048448" ht="12.25" customHeight="1" x14ac:dyDescent="0.25"/>
    <row r="1048449" ht="12.25" customHeight="1" x14ac:dyDescent="0.25"/>
    <row r="1048450" ht="12.25" customHeight="1" x14ac:dyDescent="0.25"/>
    <row r="1048451" ht="12.25" customHeight="1" x14ac:dyDescent="0.25"/>
    <row r="1048452" ht="12.25" customHeight="1" x14ac:dyDescent="0.25"/>
    <row r="1048453" ht="12.25" customHeight="1" x14ac:dyDescent="0.25"/>
    <row r="1048454" ht="12.25" customHeight="1" x14ac:dyDescent="0.25"/>
    <row r="1048455" ht="12.25" customHeight="1" x14ac:dyDescent="0.25"/>
    <row r="1048456" ht="12.25" customHeight="1" x14ac:dyDescent="0.25"/>
    <row r="1048457" ht="12.25" customHeight="1" x14ac:dyDescent="0.25"/>
    <row r="1048458" ht="12.25" customHeight="1" x14ac:dyDescent="0.25"/>
    <row r="1048459" ht="12.25" customHeight="1" x14ac:dyDescent="0.25"/>
    <row r="1048460" ht="12.25" customHeight="1" x14ac:dyDescent="0.25"/>
    <row r="1048461" ht="12.25" customHeight="1" x14ac:dyDescent="0.25"/>
    <row r="1048462" ht="12.25" customHeight="1" x14ac:dyDescent="0.25"/>
    <row r="1048463" ht="12.25" customHeight="1" x14ac:dyDescent="0.25"/>
    <row r="1048464" ht="12.25" customHeight="1" x14ac:dyDescent="0.25"/>
    <row r="1048465" ht="12.25" customHeight="1" x14ac:dyDescent="0.25"/>
    <row r="1048466" ht="12.25" customHeight="1" x14ac:dyDescent="0.25"/>
    <row r="1048467" ht="12.25" customHeight="1" x14ac:dyDescent="0.25"/>
    <row r="1048468" ht="12.25" customHeight="1" x14ac:dyDescent="0.25"/>
    <row r="1048469" ht="12.25" customHeight="1" x14ac:dyDescent="0.25"/>
    <row r="1048470" ht="12.25" customHeight="1" x14ac:dyDescent="0.25"/>
    <row r="1048471" ht="12.25" customHeight="1" x14ac:dyDescent="0.25"/>
    <row r="1048472" ht="12.25" customHeight="1" x14ac:dyDescent="0.25"/>
    <row r="1048473" ht="12.25" customHeight="1" x14ac:dyDescent="0.25"/>
    <row r="1048474" ht="12.25" customHeight="1" x14ac:dyDescent="0.25"/>
    <row r="1048475" ht="12.25" customHeight="1" x14ac:dyDescent="0.25"/>
    <row r="1048476" ht="12.25" customHeight="1" x14ac:dyDescent="0.25"/>
    <row r="1048477" ht="12.25" customHeight="1" x14ac:dyDescent="0.25"/>
    <row r="1048478" ht="12.25" customHeight="1" x14ac:dyDescent="0.25"/>
    <row r="1048479" ht="12.25" customHeight="1" x14ac:dyDescent="0.25"/>
    <row r="1048480" ht="12.25" customHeight="1" x14ac:dyDescent="0.25"/>
    <row r="1048481" ht="12.25" customHeight="1" x14ac:dyDescent="0.25"/>
    <row r="1048482" ht="12.25" customHeight="1" x14ac:dyDescent="0.25"/>
    <row r="1048483" ht="12.25" customHeight="1" x14ac:dyDescent="0.25"/>
    <row r="1048484" ht="12.25" customHeight="1" x14ac:dyDescent="0.25"/>
    <row r="1048485" ht="12.25" customHeight="1" x14ac:dyDescent="0.25"/>
    <row r="1048486" ht="12.25" customHeight="1" x14ac:dyDescent="0.25"/>
    <row r="1048487" ht="12.25" customHeight="1" x14ac:dyDescent="0.25"/>
    <row r="1048488" ht="12.25" customHeight="1" x14ac:dyDescent="0.25"/>
    <row r="1048489" ht="12.25" customHeight="1" x14ac:dyDescent="0.25"/>
    <row r="1048490" ht="12.25" customHeight="1" x14ac:dyDescent="0.25"/>
    <row r="1048491" ht="12.25" customHeight="1" x14ac:dyDescent="0.25"/>
    <row r="1048492" ht="12.25" customHeight="1" x14ac:dyDescent="0.25"/>
    <row r="1048493" ht="12.25" customHeight="1" x14ac:dyDescent="0.25"/>
    <row r="1048494" ht="12.25" customHeight="1" x14ac:dyDescent="0.25"/>
    <row r="1048495" ht="12.25" customHeight="1" x14ac:dyDescent="0.25"/>
    <row r="1048496" ht="12.25" customHeight="1" x14ac:dyDescent="0.25"/>
    <row r="1048497" ht="12.25" customHeight="1" x14ac:dyDescent="0.25"/>
    <row r="1048498" ht="12.25" customHeight="1" x14ac:dyDescent="0.25"/>
    <row r="1048499" ht="12.25" customHeight="1" x14ac:dyDescent="0.25"/>
    <row r="1048500" ht="12.25" customHeight="1" x14ac:dyDescent="0.25"/>
    <row r="1048501" ht="12.25" customHeight="1" x14ac:dyDescent="0.25"/>
    <row r="1048502" ht="12.25" customHeight="1" x14ac:dyDescent="0.25"/>
    <row r="1048503" ht="12.25" customHeight="1" x14ac:dyDescent="0.25"/>
    <row r="1048504" ht="12.25" customHeight="1" x14ac:dyDescent="0.25"/>
    <row r="1048505" ht="12.25" customHeight="1" x14ac:dyDescent="0.25"/>
    <row r="1048506" ht="12.25" customHeight="1" x14ac:dyDescent="0.25"/>
    <row r="1048507" ht="12.25" customHeight="1" x14ac:dyDescent="0.25"/>
    <row r="1048508" ht="12.25" customHeight="1" x14ac:dyDescent="0.25"/>
    <row r="1048509" ht="12.25" customHeight="1" x14ac:dyDescent="0.25"/>
    <row r="1048510" ht="12.25" customHeight="1" x14ac:dyDescent="0.25"/>
    <row r="1048511" ht="12.25" customHeight="1" x14ac:dyDescent="0.25"/>
    <row r="1048512" ht="12.25" customHeight="1" x14ac:dyDescent="0.25"/>
    <row r="1048513" ht="12.25" customHeight="1" x14ac:dyDescent="0.25"/>
    <row r="1048514" ht="12.25" customHeight="1" x14ac:dyDescent="0.25"/>
    <row r="1048515" ht="12.25" customHeight="1" x14ac:dyDescent="0.25"/>
    <row r="1048516" ht="12.25" customHeight="1" x14ac:dyDescent="0.25"/>
    <row r="1048517" ht="12.25" customHeight="1" x14ac:dyDescent="0.25"/>
    <row r="1048518" ht="12.25" customHeight="1" x14ac:dyDescent="0.25"/>
    <row r="1048519" ht="12.25" customHeight="1" x14ac:dyDescent="0.25"/>
    <row r="1048520" ht="12.25" customHeight="1" x14ac:dyDescent="0.25"/>
    <row r="1048521" ht="12.25" customHeight="1" x14ac:dyDescent="0.25"/>
    <row r="1048522" ht="12.25" customHeight="1" x14ac:dyDescent="0.25"/>
    <row r="1048523" ht="12.25" customHeight="1" x14ac:dyDescent="0.25"/>
    <row r="1048524" ht="12.25" customHeight="1" x14ac:dyDescent="0.25"/>
    <row r="1048525" ht="12.25" customHeight="1" x14ac:dyDescent="0.25"/>
    <row r="1048526" ht="12.25" customHeight="1" x14ac:dyDescent="0.25"/>
    <row r="1048527" ht="12.25" customHeight="1" x14ac:dyDescent="0.25"/>
    <row r="1048528" ht="12.25" customHeight="1" x14ac:dyDescent="0.25"/>
    <row r="1048529" ht="12.25" customHeight="1" x14ac:dyDescent="0.25"/>
    <row r="1048530" ht="12.25" customHeight="1" x14ac:dyDescent="0.25"/>
    <row r="1048531" ht="12.25" customHeight="1" x14ac:dyDescent="0.25"/>
    <row r="1048532" ht="12.25" customHeight="1" x14ac:dyDescent="0.25"/>
    <row r="1048533" ht="12.25" customHeight="1" x14ac:dyDescent="0.25"/>
    <row r="1048534" ht="12.25" customHeight="1" x14ac:dyDescent="0.25"/>
    <row r="1048535" ht="12.25" customHeight="1" x14ac:dyDescent="0.25"/>
    <row r="1048536" ht="12.25" customHeight="1" x14ac:dyDescent="0.25"/>
    <row r="1048537" ht="12.25" customHeight="1" x14ac:dyDescent="0.25"/>
    <row r="1048538" ht="12.25" customHeight="1" x14ac:dyDescent="0.25"/>
    <row r="1048539" ht="12.25" customHeight="1" x14ac:dyDescent="0.25"/>
    <row r="1048540" ht="12.25" customHeight="1" x14ac:dyDescent="0.25"/>
    <row r="1048541" ht="12.25" customHeight="1" x14ac:dyDescent="0.25"/>
    <row r="1048542" ht="12.25" customHeight="1" x14ac:dyDescent="0.25"/>
    <row r="1048543" ht="12.25" customHeight="1" x14ac:dyDescent="0.25"/>
    <row r="1048544" ht="12.25" customHeight="1" x14ac:dyDescent="0.25"/>
    <row r="1048545" ht="12.25" customHeight="1" x14ac:dyDescent="0.25"/>
    <row r="1048546" ht="12.25" customHeight="1" x14ac:dyDescent="0.25"/>
    <row r="1048547" ht="12.25" customHeight="1" x14ac:dyDescent="0.25"/>
    <row r="1048548" ht="12.25" customHeight="1" x14ac:dyDescent="0.25"/>
    <row r="1048549" ht="12.25" customHeight="1" x14ac:dyDescent="0.25"/>
    <row r="1048550" ht="12.25" customHeight="1" x14ac:dyDescent="0.25"/>
    <row r="1048551" ht="12.25" customHeight="1" x14ac:dyDescent="0.25"/>
    <row r="1048552" ht="12.25" customHeight="1" x14ac:dyDescent="0.25"/>
    <row r="1048553" ht="12.25" customHeight="1" x14ac:dyDescent="0.25"/>
    <row r="1048554" ht="12.25" customHeight="1" x14ac:dyDescent="0.25"/>
    <row r="1048555" ht="12.25" customHeight="1" x14ac:dyDescent="0.25"/>
    <row r="1048556" ht="12.25" customHeight="1" x14ac:dyDescent="0.25"/>
    <row r="1048557" ht="12.25" customHeight="1" x14ac:dyDescent="0.25"/>
    <row r="1048558" ht="12.25" customHeight="1" x14ac:dyDescent="0.25"/>
    <row r="1048559" ht="12.25" customHeight="1" x14ac:dyDescent="0.25"/>
    <row r="1048560" ht="12.25" customHeight="1" x14ac:dyDescent="0.25"/>
    <row r="1048561" ht="12.25" customHeight="1" x14ac:dyDescent="0.25"/>
    <row r="1048562" ht="12.25" customHeight="1" x14ac:dyDescent="0.25"/>
    <row r="1048563" ht="12.25" customHeight="1" x14ac:dyDescent="0.25"/>
    <row r="1048564" ht="12.25" customHeight="1" x14ac:dyDescent="0.25"/>
    <row r="1048565" ht="12.25" customHeight="1" x14ac:dyDescent="0.25"/>
    <row r="1048566" ht="12.25" customHeight="1" x14ac:dyDescent="0.25"/>
    <row r="1048567" ht="12.25" customHeight="1" x14ac:dyDescent="0.25"/>
    <row r="1048568" ht="12.25" customHeight="1" x14ac:dyDescent="0.25"/>
    <row r="1048569" ht="12.25" customHeight="1" x14ac:dyDescent="0.25"/>
    <row r="1048570" ht="12.25" customHeight="1" x14ac:dyDescent="0.25"/>
    <row r="1048571" ht="12.25" customHeight="1" x14ac:dyDescent="0.25"/>
    <row r="1048572" ht="12.25" customHeight="1" x14ac:dyDescent="0.25"/>
    <row r="1048573" ht="12.25" customHeight="1" x14ac:dyDescent="0.25"/>
    <row r="1048574" ht="12.25" customHeight="1" x14ac:dyDescent="0.25"/>
    <row r="1048575" ht="12.25" customHeight="1" x14ac:dyDescent="0.25"/>
    <row r="1048576" ht="1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Totals</vt:lpstr>
      <vt:lpstr>Racial Demographics</vt:lpstr>
      <vt:lpstr>Voting Age</vt:lpstr>
      <vt:lpstr>Election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Smith</dc:creator>
  <cp:lastModifiedBy>Julie Smith</cp:lastModifiedBy>
  <dcterms:created xsi:type="dcterms:W3CDTF">2021-09-02T16:11:24Z</dcterms:created>
  <dcterms:modified xsi:type="dcterms:W3CDTF">2021-09-02T16:11:24Z</dcterms:modified>
</cp:coreProperties>
</file>