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opulation Totals" state="visible" r:id="rId4"/>
    <sheet sheetId="2" name="Racial Demographics" state="visible" r:id="rId5"/>
    <sheet sheetId="3" name="Voting Age" state="visible" r:id="rId6"/>
    <sheet sheetId="4" name="Election Results" state="visible" r:id="rId7"/>
  </sheets>
  <definedNames>
    <definedName name="test" hidden="false">'Population Totals'!#REF!</definedName>
  </definedNames>
</workbook>
</file>

<file path=xl/sharedStrings.xml><?xml version="1.0" encoding="utf-8"?>
<sst xmlns="http://schemas.openxmlformats.org/spreadsheetml/2006/main" count="101">
  <si>
    <t>DISTRICT</t>
  </si>
  <si>
    <t>Assigned</t>
  </si>
  <si>
    <t>Total Pop</t>
  </si>
  <si>
    <t>Unassigned</t>
  </si>
  <si>
    <t>Total Population Tabulation</t>
  </si>
  <si>
    <t>All Persons ADJ</t>
  </si>
  <si>
    <t>Target</t>
  </si>
  <si>
    <t>Dev.</t>
  </si>
  <si>
    <t>Difference</t>
  </si>
  <si>
    <t>Racial Demographics as a Percent of  Total Population</t>
  </si>
  <si>
    <t>White</t>
  </si>
  <si>
    <t>Black</t>
  </si>
  <si>
    <t>Hispanic</t>
  </si>
  <si>
    <t>Asian</t>
  </si>
  <si>
    <t>Minority</t>
  </si>
  <si>
    <t>Percent</t>
  </si>
  <si>
    <t>Voting Age</t>
  </si>
  <si>
    <t>Racial Demographics as a percent of VAP</t>
  </si>
  <si>
    <t>AP Black</t>
  </si>
  <si>
    <t>NH AP Black</t>
  </si>
  <si>
    <t>Total</t>
  </si>
  <si>
    <t>All Persons</t>
  </si>
  <si>
    <t>White Alone</t>
  </si>
  <si>
    <t>Black Alone</t>
  </si>
  <si>
    <t>% Black</t>
  </si>
  <si>
    <t>% Hispanic</t>
  </si>
  <si>
    <t>% Minority</t>
  </si>
  <si>
    <t>Amer Indian</t>
  </si>
  <si>
    <t>Non Hisp Other</t>
  </si>
  <si>
    <t>One Race</t>
  </si>
  <si>
    <t>Non White</t>
  </si>
  <si>
    <t>Haw-Pac</t>
  </si>
  <si>
    <t>Voting Age Persons</t>
  </si>
  <si>
    <t>VA Persons</t>
  </si>
  <si>
    <t>VA White</t>
  </si>
  <si>
    <t>VA Black</t>
  </si>
  <si>
    <t>VA Hispanic</t>
  </si>
  <si>
    <t>VA Non Hisp</t>
  </si>
  <si>
    <t>VA Non Hisp White</t>
  </si>
  <si>
    <t>VA Asian</t>
  </si>
  <si>
    <t>VA Non Hisp Other</t>
  </si>
  <si>
    <t>VA NATIVE AM</t>
  </si>
  <si>
    <t>VA HAW-PAC</t>
  </si>
  <si>
    <t>VA Minority</t>
  </si>
  <si>
    <t>VA one Race</t>
  </si>
  <si>
    <t>VA Black_White</t>
  </si>
  <si>
    <t>VA Black_AIAN</t>
  </si>
  <si>
    <t>VA Black_Asian</t>
  </si>
  <si>
    <t>VA Black_NHPI</t>
  </si>
  <si>
    <t>VA Black_Other</t>
  </si>
  <si>
    <t>VA AP Black</t>
  </si>
  <si>
    <t>VA NH Black Alone</t>
  </si>
  <si>
    <t>VA NH Black_White</t>
  </si>
  <si>
    <t>VA NH BL_AIAN</t>
  </si>
  <si>
    <t>VA NH BL_Asian</t>
  </si>
  <si>
    <t>VA NH BL_NHPI</t>
  </si>
  <si>
    <t>VA NH BL_Other</t>
  </si>
  <si>
    <t>VA NH AP Black</t>
  </si>
  <si>
    <t>VA NH Asian Alone</t>
  </si>
  <si>
    <t>PRES20DEM</t>
  </si>
  <si>
    <t>PRES20REP</t>
  </si>
  <si>
    <t>2020 Elections</t>
  </si>
  <si>
    <t>PRES20LIB</t>
  </si>
  <si>
    <t>USSEN20D</t>
  </si>
  <si>
    <t>USSEN20R</t>
  </si>
  <si>
    <t>USSEN18D</t>
  </si>
  <si>
    <t>2018 Elections</t>
  </si>
  <si>
    <t>USSEN18R</t>
  </si>
  <si>
    <t>USSEN18L</t>
  </si>
  <si>
    <t>ATTGEN17D</t>
  </si>
  <si>
    <t>ATTGEN17R</t>
  </si>
  <si>
    <t>ATTGENTOT</t>
  </si>
  <si>
    <t>2017 Elections</t>
  </si>
  <si>
    <t>GOV17D</t>
  </si>
  <si>
    <t>GOV17R</t>
  </si>
  <si>
    <t>GOV17L</t>
  </si>
  <si>
    <t>LT.GOV17D</t>
  </si>
  <si>
    <t>LT.GOV17R</t>
  </si>
  <si>
    <t>LT.GOV17TOT</t>
  </si>
  <si>
    <t>PRES16DEM</t>
  </si>
  <si>
    <t>PRES16REP</t>
  </si>
  <si>
    <t>2016 Elections</t>
  </si>
  <si>
    <t>PRES16LIB</t>
  </si>
  <si>
    <t>PRES16IND</t>
  </si>
  <si>
    <t>PRES16GRN</t>
  </si>
  <si>
    <t>ATTGEN13D</t>
  </si>
  <si>
    <t>ATTGEN13R</t>
  </si>
  <si>
    <t>ATTGEN13TOT</t>
  </si>
  <si>
    <t>2013 Elections</t>
  </si>
  <si>
    <t>GOV13D</t>
  </si>
  <si>
    <t>GOV13R</t>
  </si>
  <si>
    <t>GOV13L</t>
  </si>
  <si>
    <t>LT.GOV13D</t>
  </si>
  <si>
    <t>LT.GOV13R</t>
  </si>
  <si>
    <t>LT.GOV13TOT</t>
  </si>
  <si>
    <t>PRES12DEM</t>
  </si>
  <si>
    <t>PRES12REP</t>
  </si>
  <si>
    <t>2012 Elections</t>
  </si>
  <si>
    <t>PRES12LIB</t>
  </si>
  <si>
    <t>PRES12CON</t>
  </si>
  <si>
    <t>PRES12GRN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</si>
</sst>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96"/>
    <numFmt formatCode="[Red][&gt;=0.05]\▼0.0%;[Red][&lt;-0.05]0.0%\▲;[Green]0.00%\✓" numFmtId="197"/>
    <numFmt formatCode="0.0%" numFmtId="198"/>
  </numFmts>
  <fonts count="16"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0"/>
      <name val="Calibri"/>
      <scheme val="minor"/>
    </font>
    <font>
      <b val="false"/>
      <i val="false"/>
      <u val="none"/>
      <sz val="11"/>
      <color theme="1"/>
      <name val="Calibri"/>
      <scheme val="minor"/>
    </font>
    <font>
      <b val="true"/>
      <i val="false"/>
      <u val="none"/>
      <sz val="11"/>
      <color rgb="FF000080"/>
      <name val="Calibri"/>
      <scheme val="minor"/>
    </font>
    <font>
      <b val="true"/>
      <i val="false"/>
      <u val="none"/>
      <sz val="12"/>
      <color theme="1"/>
      <name val="Calibri"/>
      <scheme val="minor"/>
    </font>
    <font>
      <b val="true"/>
      <i val="false"/>
      <u val="none"/>
      <sz val="10"/>
      <color rgb="FFFFFFFF"/>
      <name val="Calibri"/>
      <scheme val="minor"/>
    </font>
    <font>
      <b val="true"/>
      <i val="false"/>
      <u val="none"/>
      <sz val="10"/>
      <color rgb="FF000080"/>
      <name val="Calibri"/>
      <scheme val="minor"/>
    </font>
    <font>
      <b val="true"/>
      <i val="true"/>
      <u val="none"/>
      <sz val="10"/>
      <color rgb="FFFFFFFF"/>
      <name val="Calibri"/>
      <scheme val="minor"/>
    </font>
    <font>
      <b val="false"/>
      <i val="false"/>
      <u val="none"/>
      <sz val="10"/>
      <color theme="1"/>
      <name val="Calibri"/>
      <scheme val="minor"/>
    </font>
    <font>
      <b val="true"/>
      <i val="false"/>
      <u val="none"/>
      <sz val="10"/>
      <color theme="1"/>
      <name val="Calibri"/>
      <scheme val="minor"/>
    </font>
    <font>
      <b val="true"/>
      <i val="false"/>
      <u val="none"/>
      <sz val="11"/>
      <color theme="1"/>
      <name val="Calibri"/>
      <scheme val="minor"/>
    </font>
    <font>
      <b val="false"/>
      <i val="false"/>
      <u val="none"/>
      <sz val="9"/>
      <color theme="1"/>
      <name val="Arial"/>
    </font>
    <font>
      <b val="true"/>
      <i val="false"/>
      <u val="none"/>
      <sz val="11"/>
      <color theme="0"/>
      <name val="Calibri"/>
      <scheme val="minor"/>
    </font>
    <font>
      <b val="true"/>
      <i val="false"/>
      <u val="none"/>
      <sz val="9"/>
      <color theme="0"/>
      <name val="Calibri"/>
      <scheme val="minor"/>
    </font>
    <font>
      <b val="true"/>
      <i val="false"/>
      <u val="none"/>
      <sz val="9"/>
      <color theme="1"/>
      <name val="Calibri"/>
      <scheme val="minor"/>
    </font>
    <font>
      <b val="true"/>
      <i val="false"/>
      <u val="none"/>
      <sz val="12"/>
      <color theme="1"/>
      <name val="Arial"/>
    </font>
  </fonts>
  <fills count="39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9" tint="0.4"/>
        <bgColor rgb="FFFFFFFF"/>
      </patternFill>
    </fill>
    <fill>
      <patternFill patternType="solid">
        <fgColor theme="9" tint="0.6"/>
        <bgColor rgb="FFFFFFFF"/>
      </patternFill>
    </fill>
    <fill>
      <patternFill patternType="solid">
        <fgColor theme="9" tint="0.8"/>
        <bgColor rgb="FFFFFFFF"/>
      </patternFill>
    </fill>
    <fill>
      <patternFill patternType="solid">
        <fgColor theme="7" tint="0.8"/>
        <bgColor rgb="FFFFFFFF"/>
      </patternFill>
    </fill>
    <fill>
      <patternFill patternType="solid">
        <fgColor theme="4" tint="0.4"/>
        <bgColor rgb="FFFFFFFF"/>
      </patternFill>
    </fill>
    <fill>
      <patternFill patternType="solid">
        <fgColor theme="4" tint="0.6"/>
        <bgColor rgb="FFFFFFFF"/>
      </patternFill>
    </fill>
    <fill>
      <patternFill patternType="solid">
        <fgColor theme="4" tint="0.8"/>
        <bgColor rgb="FFFFFFFF"/>
      </patternFill>
    </fill>
    <fill>
      <patternFill patternType="solid">
        <fgColor theme="6" tint="0.6"/>
        <bgColor rgb="FF000000"/>
      </patternFill>
    </fill>
    <fill>
      <patternFill patternType="solid">
        <fgColor theme="6" tint="0.6"/>
        <bgColor rgb="FFFFFFFF"/>
      </patternFill>
    </fill>
    <fill>
      <patternFill patternType="solid">
        <fgColor theme="8" tint="0.6"/>
        <bgColor rgb="FF000000"/>
      </patternFill>
    </fill>
    <fill>
      <patternFill patternType="solid">
        <fgColor theme="8" tint="0.4"/>
        <bgColor rgb="FFFFFFFF"/>
      </patternFill>
    </fill>
    <fill>
      <patternFill patternType="solid">
        <fgColor theme="0" tint="-0.15"/>
        <bgColor rgb="FF000000"/>
      </patternFill>
    </fill>
    <fill>
      <patternFill patternType="solid">
        <fgColor rgb="00FFFFFF"/>
        <bgColor rgb="FF000000"/>
      </patternFill>
    </fill>
    <fill>
      <patternFill patternType="solid">
        <fgColor theme="9" tint="0.6"/>
        <bgColor rgb="FF000000"/>
      </patternFill>
    </fill>
    <fill>
      <patternFill patternType="solid">
        <fgColor theme="2"/>
        <bgColor rgb="FFFFFFFF"/>
      </patternFill>
    </fill>
    <fill>
      <patternFill patternType="solid">
        <fgColor theme="7" tint="0.8"/>
        <bgColor rgb="FF000000"/>
      </patternFill>
    </fill>
    <fill>
      <patternFill patternType="solid">
        <fgColor theme="7" tint="0.6"/>
        <bgColor rgb="FF000000"/>
      </patternFill>
    </fill>
    <fill>
      <patternFill patternType="solid">
        <fgColor theme="4" tint="0.6"/>
        <bgColor rgb="FF000000"/>
      </patternFill>
    </fill>
    <fill>
      <patternFill patternType="solid">
        <fgColor theme="3" tint="0.8"/>
        <bgColor rgb="FF000000"/>
      </patternFill>
    </fill>
    <fill>
      <patternFill patternType="solid">
        <fgColor theme="4" tint="0.8"/>
        <bgColor rgb="FF000000"/>
      </patternFill>
    </fill>
    <fill>
      <patternFill patternType="solid">
        <fgColor theme="8" tint="0.8"/>
        <bgColor rgb="FFFFFFFF"/>
      </patternFill>
    </fill>
    <fill>
      <patternFill patternType="solid">
        <fgColor theme="6" tint="0.4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6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9" tint="0.4"/>
        <bgColor rgb="FF000000"/>
      </patternFill>
    </fill>
    <fill>
      <patternFill patternType="solid">
        <fgColor theme="5" tint="0.8"/>
        <bgColor rgb="FF000000"/>
      </patternFill>
    </fill>
    <fill>
      <patternFill patternType="solid">
        <fgColor theme="5" tint="0.6"/>
        <bgColor rgb="FF000000"/>
      </patternFill>
    </fill>
    <fill>
      <patternFill patternType="solid">
        <fgColor theme="8" tint="0.8"/>
        <bgColor rgb="FF000000"/>
      </patternFill>
    </fill>
    <fill>
      <patternFill patternType="solid">
        <fgColor theme="3" tint="0.4"/>
        <bgColor rgb="FF000000"/>
      </patternFill>
    </fill>
    <fill>
      <patternFill patternType="solid">
        <fgColor theme="3" tint="0.8"/>
        <bgColor rgb="FFFFFFFF"/>
      </patternFill>
    </fill>
    <fill>
      <patternFill patternType="solid">
        <fgColor theme="5" tint="0.8"/>
        <bgColor rgb="FFFFFFFF"/>
      </patternFill>
    </fill>
    <fill>
      <patternFill patternType="solid">
        <fgColor theme="2" tint="-0.1"/>
        <bgColor rgb="FFFFFFFF"/>
      </patternFill>
    </fill>
    <fill>
      <patternFill patternType="solid">
        <fgColor theme="6" tint="0.8"/>
        <bgColor rgb="FF000000"/>
      </patternFill>
    </fill>
    <fill>
      <patternFill patternType="solid">
        <fgColor theme="2" tint="-0.1"/>
        <bgColor rgb="FF000000"/>
      </patternFill>
    </fill>
    <fill>
      <patternFill patternType="solid">
        <fgColor rgb="FFE1F4FF"/>
        <bgColor rgb="FFFFFFFF"/>
      </patternFill>
    </fill>
  </fills>
  <borders count="2">
    <border>
      <left style="none"/>
      <right style="none"/>
      <top style="none"/>
      <bottom style="none"/>
    </border>
    <border>
      <left style="none"/>
      <right style="none"/>
      <top style="none"/>
      <bottom style="medium">
        <color rgb="FF99CCFF"/>
      </bottom>
    </border>
  </borders>
  <cellStyleXfs count="10">
    <xf numFmtId="0" fontId="0" borderId="0" xfId="0" applyNumberFormat="true" applyFont="true" applyFill="true" applyBorder="true" applyAlignment="true" applyProtection="true"/>
    <xf numFmtId="0" fontId="1" fillId="2" borderId="0" xfId="0" applyNumberFormat="false" applyFont="true" applyFill="true" applyBorder="false" applyAlignment="false" applyProtection="false"/>
    <xf numFmtId="0" fontId="1" fillId="3" borderId="0" xfId="0" applyNumberFormat="false" applyFont="true" applyFill="true" applyBorder="false" applyAlignment="false" applyProtection="false"/>
    <xf numFmtId="0" fontId="2" fillId="4" borderId="0" xfId="0" applyNumberFormat="false" applyFont="true" applyFill="true" applyBorder="false" applyAlignment="false" applyProtection="false"/>
    <xf numFmtId="0" fontId="2" fillId="5" borderId="0" xfId="0" applyNumberFormat="false" applyFont="true" applyFill="true" applyBorder="false" applyAlignment="false" applyProtection="false"/>
    <xf numFmtId="0" fontId="2" fillId="6" borderId="0" xfId="0" applyNumberFormat="false" applyFont="true" applyFill="true" applyBorder="false" applyAlignment="false" applyProtection="false"/>
    <xf numFmtId="0" fontId="1" fillId="7" borderId="0" xfId="0" applyNumberFormat="false" applyFont="true" applyFill="true" applyBorder="false" applyAlignment="false" applyProtection="false"/>
    <xf numFmtId="0" fontId="2" fillId="8" borderId="0" xfId="0" applyNumberFormat="false" applyFont="true" applyFill="true" applyBorder="false" applyAlignment="false" applyProtection="false"/>
    <xf numFmtId="0" fontId="2" fillId="9" borderId="0" xfId="0" applyNumberFormat="false" applyFont="true" applyFill="true" applyBorder="false" applyAlignment="false" applyProtection="false"/>
    <xf numFmtId="196" fontId="0" borderId="0" xfId="0" applyNumberFormat="true" applyFont="fals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fillId="2" borderId="0" xfId="1" applyNumberFormat="false" applyFont="true" applyFill="true" applyBorder="false" applyAlignment="false" applyProtection="false"/>
    <xf numFmtId="0" fontId="1" fillId="3" borderId="0" xfId="2" applyNumberFormat="false" applyFont="true" applyFill="true" applyBorder="false" applyAlignment="false" applyProtection="false"/>
    <xf numFmtId="0" fontId="2" fillId="4" borderId="0" xfId="3" applyNumberFormat="false" applyFont="true" applyFill="true" applyBorder="false" applyAlignment="false" applyProtection="false"/>
    <xf numFmtId="0" fontId="2" fillId="5" borderId="0" xfId="4" applyNumberFormat="false" applyFont="true" applyFill="true" applyBorder="false" applyAlignment="false" applyProtection="false"/>
    <xf numFmtId="0" fontId="2" fillId="6" borderId="0" xfId="5" applyNumberFormat="false" applyFont="true" applyFill="true" applyBorder="false" applyAlignment="false" applyProtection="false"/>
    <xf numFmtId="0" fontId="1" fillId="7" borderId="0" xfId="6" applyNumberFormat="false" applyFont="true" applyFill="true" applyBorder="false" applyAlignment="false" applyProtection="false"/>
    <xf numFmtId="0" fontId="2" fillId="8" borderId="0" xfId="7" applyNumberFormat="false" applyFont="true" applyFill="true" applyBorder="false" applyAlignment="false" applyProtection="false"/>
    <xf numFmtId="0" fontId="2" fillId="9" borderId="0" xfId="8" applyNumberFormat="false" applyFont="true" applyFill="true" applyBorder="false" applyAlignment="false" applyProtection="false"/>
    <xf numFmtId="196" fontId="0" borderId="0" xfId="9" applyNumberFormat="true" applyFont="false" applyFill="false" applyBorder="false" applyAlignment="false" applyProtection="false"/>
    <xf numFmtId="0" fontId="0" fillId="10" borderId="0" xfId="0" applyFont="true" applyFill="true"/>
    <xf numFmtId="0" fontId="3" fillId="11" borderId="0" xfId="0" applyFont="true" applyFill="true">
      <alignment horizontal="center"/>
      <protection locked="false"/>
    </xf>
    <xf numFmtId="0" fontId="3" fillId="11" borderId="0" xfId="0" applyFont="true" applyFill="true">
      <alignment horizontal="center"/>
    </xf>
    <xf numFmtId="0" fontId="3" fillId="12" borderId="0" xfId="0" applyFont="true" applyFill="true">
      <alignment horizontal="center"/>
    </xf>
    <xf numFmtId="0" fontId="4" fillId="12" borderId="0" xfId="0" applyFont="true" applyFill="true">
      <alignment horizontal="center" vertical="center"/>
    </xf>
    <xf numFmtId="0" fontId="5" fillId="13" borderId="0" xfId="0" applyFont="true" applyFill="true"/>
    <xf numFmtId="3" fontId="0" fillId="14" borderId="0" xfId="0" applyNumberFormat="true" applyFont="true" applyFill="true"/>
    <xf numFmtId="3" fontId="0" borderId="0" xfId="0" applyNumberFormat="true" applyFont="true"/>
    <xf numFmtId="0" fontId="6" fillId="12" borderId="0" xfId="0" applyFont="true" applyFill="true">
      <alignment horizontal="center"/>
    </xf>
    <xf numFmtId="1" fontId="6" fillId="12" borderId="0" xfId="0" applyNumberFormat="true" applyFont="true" applyFill="true">
      <alignment horizontal="center"/>
    </xf>
    <xf numFmtId="0" fontId="7" fillId="13" borderId="1" xfId="0" applyFont="true" applyFill="true" applyBorder="true"/>
    <xf numFmtId="3" fontId="8" fillId="14" borderId="0" xfId="0" applyNumberFormat="true" applyFont="true" applyFill="true"/>
    <xf numFmtId="3" fontId="8" borderId="0" xfId="0" applyNumberFormat="true" applyFont="true"/>
    <xf numFmtId="0" fontId="7" fillId="13" borderId="0" xfId="0" applyFont="true" applyFill="true"/>
    <xf numFmtId="197" fontId="8" fillId="14" borderId="0" xfId="0" applyNumberFormat="true" applyFont="true" applyFill="true"/>
    <xf numFmtId="197" fontId="8" borderId="0" xfId="0" applyNumberFormat="true" applyFont="true"/>
    <xf numFmtId="3" fontId="8" fillId="14" borderId="0" xfId="0" applyNumberFormat="true" applyFont="true" applyFill="true">
      <alignment horizontal="right"/>
    </xf>
    <xf numFmtId="3" fontId="8" borderId="0" xfId="0" applyNumberFormat="true" applyFont="true">
      <alignment horizontal="right"/>
    </xf>
    <xf numFmtId="0" fontId="4" fillId="16" borderId="0" xfId="0" applyFont="true" applyFill="true">
      <alignment horizontal="center" vertical="center"/>
    </xf>
    <xf fontId="9" fillId="2" xfId="1" applyFont="true" applyFill="true">
      <alignment horizontal="center"/>
    </xf>
    <xf numFmtId="10" fontId="8" fillId="16" xfId="1" applyNumberFormat="true" applyFont="true" applyFill="true">
      <alignment horizontal="center"/>
    </xf>
    <xf numFmtId="10" fontId="8" borderId="0" xfId="0" applyNumberFormat="true" applyFont="true">
      <alignment horizontal="center"/>
    </xf>
    <xf numFmtId="10" fontId="8" fillId="16" borderId="0" xfId="0" applyNumberFormat="true" applyFont="true" applyFill="true">
      <alignment horizontal="center"/>
    </xf>
    <xf fontId="9" fillId="3" xfId="2" applyFont="true" applyFill="true">
      <alignment horizontal="center"/>
    </xf>
    <xf numFmtId="10" fontId="8" fillId="16" xfId="2" applyNumberFormat="true" applyFont="true" applyFill="true">
      <alignment horizontal="center"/>
    </xf>
    <xf fontId="9" fillId="4" xfId="3" applyFont="true" applyFill="true">
      <alignment horizontal="center"/>
    </xf>
    <xf numFmtId="10" fontId="8" fillId="16" xfId="3" applyNumberFormat="true" applyFont="true" applyFill="true">
      <alignment horizontal="center"/>
    </xf>
    <xf fontId="9" fillId="5" xfId="3" applyFont="true" applyFill="true">
      <alignment horizontal="center"/>
    </xf>
    <xf fontId="9" fillId="17" xfId="4" applyFont="true" applyFill="true">
      <alignment horizontal="center"/>
    </xf>
    <xf numFmtId="10" fontId="8" fillId="16" xfId="4" applyNumberFormat="true" applyFont="true" applyFill="true">
      <alignment horizontal="center"/>
    </xf>
    <xf fontId="10" fillId="18" xfId="5" applyFont="true" applyFill="true">
      <alignment horizontal="center"/>
    </xf>
    <xf fontId="9" fillId="19" xfId="5" applyFont="true" applyFill="true">
      <alignment horizontal="center"/>
    </xf>
    <xf numFmtId="10" fontId="8" fillId="19" xfId="5" applyNumberFormat="true" applyFont="true" applyFill="true">
      <alignment horizontal="center"/>
    </xf>
    <xf numFmtId="10" fontId="8" fillId="19" borderId="0" xfId="0" applyNumberFormat="true" applyFont="true" applyFill="true">
      <alignment horizontal="center"/>
    </xf>
    <xf numFmtId="0" fontId="4" fillId="20" borderId="0" xfId="0" applyFont="true" applyFill="true">
      <alignment horizontal="center"/>
    </xf>
    <xf fontId="9" fillId="7" xfId="6" applyFont="true" applyFill="true">
      <alignment horizontal="center"/>
    </xf>
    <xf numFmtId="10" fontId="8" fillId="9" xfId="6" applyNumberFormat="true" applyFont="true" applyFill="true">
      <alignment horizontal="center"/>
    </xf>
    <xf numFmtId="10" fontId="8" fillId="9" borderId="0" xfId="0" applyNumberFormat="true" applyFont="true" applyFill="true">
      <alignment horizontal="center"/>
    </xf>
    <xf fontId="9" fillId="8" xfId="7" applyFont="true" applyFill="true">
      <alignment horizontal="center"/>
    </xf>
    <xf numFmtId="10" fontId="8" fillId="9" xfId="7" applyNumberFormat="true" applyFont="true" applyFill="true">
      <alignment horizontal="center"/>
    </xf>
    <xf fontId="9" fillId="21" xfId="8" applyFont="true" applyFill="true">
      <alignment horizontal="center"/>
    </xf>
    <xf numFmtId="10" fontId="8" fillId="9" xfId="8" applyNumberFormat="true" applyFont="true" applyFill="true">
      <alignment horizontal="center"/>
    </xf>
    <xf fontId="9" fillId="22" xfId="8" applyFont="true" applyFill="true">
      <alignment horizontal="center"/>
    </xf>
    <xf numFmtId="0" fontId="9" fillId="23" borderId="0" xfId="0" applyFont="true" applyFill="true">
      <alignment horizontal="center"/>
    </xf>
    <xf numFmtId="0" fontId="11" borderId="0" xfId="0" applyFont="true"/>
    <xf numFmtId="0" fontId="0" fillId="22" borderId="0" xfId="0" applyFont="true" applyFill="true"/>
    <xf numFmtId="0" fontId="0" borderId="0" xfId="0" applyFont="true"/>
    <xf numFmtId="0" fontId="10" fillId="24" borderId="0" xfId="0" applyFont="true" applyFill="true">
      <alignment horizontal="center"/>
    </xf>
    <xf numFmtId="0" fontId="10" fillId="20" borderId="0" xfId="0" applyFont="true" applyFill="true">
      <alignment horizontal="center"/>
    </xf>
    <xf numFmtId="0" fontId="12" fillId="25" borderId="0" xfId="0" applyFont="true" applyFill="true">
      <alignment horizontal="center"/>
    </xf>
    <xf numFmtId="3" fontId="8" fillId="22" borderId="0" xfId="0" applyNumberFormat="true" applyFont="true" applyFill="true"/>
    <xf numFmtId="0" fontId="10" fillId="22" borderId="0" xfId="0" applyFont="true" applyFill="true">
      <alignment horizontal="center"/>
    </xf>
    <xf numFmtId="0" fontId="12" fillId="26" borderId="0" xfId="0" applyFont="true" applyFill="true">
      <alignment horizontal="center"/>
    </xf>
    <xf numFmtId="198" fontId="8" fillId="22" borderId="0" xfId="0" applyNumberFormat="true" applyFont="true" applyFill="true"/>
    <xf numFmtId="198" fontId="8" borderId="0" xfId="0" applyNumberFormat="true" applyFont="true"/>
    <xf numFmtId="0" fontId="10" fillId="27" borderId="0" xfId="0" applyFont="true" applyFill="true">
      <alignment horizontal="center"/>
    </xf>
    <xf numFmtId="0" fontId="12" fillId="28" borderId="0" xfId="0" applyFont="true" applyFill="true">
      <alignment horizontal="center"/>
    </xf>
    <xf numFmtId="198" fontId="8" fillId="27" borderId="0" xfId="0" applyNumberFormat="true" applyFont="true" applyFill="true"/>
    <xf numFmtId="10" fontId="10" fillId="29" borderId="0" xfId="0" applyNumberFormat="true" applyFont="true" applyFill="true">
      <alignment horizontal="center"/>
    </xf>
    <xf numFmtId="10" fontId="10" fillId="30" borderId="0" xfId="0" applyNumberFormat="true" applyFont="true" applyFill="true">
      <alignment horizontal="center"/>
    </xf>
    <xf numFmtId="10" fontId="8" fillId="29" borderId="0" xfId="0" applyNumberFormat="true" applyFont="true" applyFill="true"/>
    <xf numFmtId="10" fontId="8" borderId="0" xfId="0" applyNumberFormat="true" applyFont="true"/>
    <xf numFmtId="0" fontId="10" fillId="31" borderId="0" xfId="0" applyFont="true" applyFill="true">
      <alignment horizontal="center"/>
    </xf>
    <xf numFmtId="0" fontId="10" fillId="12" borderId="0" xfId="0" applyFont="true" applyFill="true">
      <alignment horizontal="center"/>
    </xf>
    <xf numFmtId="3" fontId="8" fillId="31" borderId="0" xfId="0" applyNumberFormat="true" applyFont="true" applyFill="true"/>
    <xf numFmtId="0" fontId="10" fillId="18" borderId="0" xfId="0" applyFont="true" applyFill="true">
      <alignment horizontal="center"/>
    </xf>
    <xf numFmtId="0" fontId="12" fillId="19" borderId="0" xfId="0" applyFont="true" applyFill="true">
      <alignment horizontal="center"/>
    </xf>
    <xf numFmtId="3" fontId="8" fillId="18" borderId="0" xfId="0" applyNumberFormat="true" applyFont="true" applyFill="true"/>
    <xf numFmtId="0" fontId="9" fillId="10" borderId="0" xfId="0" applyFont="true" applyFill="true">
      <alignment horizontal="center"/>
    </xf>
    <xf numFmtId="0" fontId="8" fillId="24" borderId="0" xfId="0" applyFont="true" applyFill="true"/>
    <xf numFmtId="0" fontId="13" fillId="32" borderId="0" xfId="0" applyFont="true" applyFill="true">
      <alignment horizontal="center"/>
    </xf>
    <xf numFmtId="0" fontId="14" fillId="21" borderId="0" xfId="0" applyFont="true" applyFill="true">
      <alignment horizontal="center"/>
    </xf>
    <xf numFmtId="3" fontId="0" fillId="22" borderId="0" xfId="0" applyNumberFormat="true" applyFont="true" applyFill="true"/>
    <xf numFmtId="0" fontId="10" fillId="11" borderId="0" xfId="0" applyFont="true" applyFill="true">
      <alignment horizontal="center"/>
    </xf>
    <xf numFmtId="0" fontId="15" fillId="16" borderId="0" xfId="0" applyFont="true" applyFill="true"/>
    <xf numFmtId="0" fontId="9" fillId="33" borderId="0" xfId="0" applyFont="true" applyFill="true">
      <alignment horizontal="center"/>
    </xf>
    <xf numFmtId="3" fontId="8" xfId="9" applyNumberFormat="true" applyFont="true"/>
    <xf numFmtId="0" fontId="9" fillId="34" borderId="0" xfId="0" applyFont="true" applyFill="true">
      <alignment horizontal="center"/>
    </xf>
    <xf numFmtId="0" fontId="9" fillId="35" borderId="0" xfId="0" applyFont="true" applyFill="true">
      <alignment horizontal="center"/>
    </xf>
    <xf numFmtId="0" fontId="15" fillId="12" borderId="0" xfId="0" applyFont="true" applyFill="true"/>
    <xf numFmtId="0" fontId="15" fillId="12" borderId="0" xfId="0" applyFont="true" applyFill="true">
      <alignment horizontal="left"/>
    </xf>
    <xf numFmtId="0" fontId="9" fillId="21" borderId="0" xfId="0" applyFont="true" applyFill="true">
      <alignment horizontal="center"/>
    </xf>
    <xf numFmtId="0" fontId="9" fillId="29" borderId="0" xfId="0" applyFont="true" applyFill="true">
      <alignment horizontal="center"/>
    </xf>
    <xf numFmtId="0" fontId="9" fillId="36" borderId="0" xfId="0" applyFont="true" applyFill="true">
      <alignment horizontal="center"/>
    </xf>
    <xf numFmtId="0" fontId="9" fillId="37" borderId="0" xfId="0" applyFont="true" applyFill="true">
      <alignment horizontal="center"/>
    </xf>
    <xf numFmtId="0" fontId="9" fillId="6" borderId="0" xfId="0" applyFont="true" applyFill="true">
      <alignment horizontal="center"/>
    </xf>
    <xf numFmtId="0" fontId="9" fillId="11" borderId="0" xfId="0" applyFont="true" applyFill="true">
      <alignment horizontal="center"/>
    </xf>
    <xf numFmtId="0" fontId="9" fillId="38" borderId="0" xfId="0" applyFont="true" applyFill="true">
      <alignment horizontal="center"/>
    </xf>
  </cellXfs>
  <cellStyles count="10">
    <cellStyle name="Normal" xfId="0" builtinId="0"/>
    <cellStyle name="Accent6" xfId="1" builtinId="49"/>
    <cellStyle name="60% - Accent6" xfId="2" builtinId="52"/>
    <cellStyle name="40% - Accent6" xfId="3" builtinId="51"/>
    <cellStyle name="20% - Accent6" xfId="4" builtinId="50"/>
    <cellStyle name="20% - Accent4" xfId="5" builtinId="42"/>
    <cellStyle name="60% - Accent1" xfId="6" builtinId="32"/>
    <cellStyle name="40% - Accent1" xfId="7" builtinId="31"/>
    <cellStyle name="20% - Accent1" xfId="8" builtinId="30"/>
    <cellStyle name="Comma" xfId="9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Relationship Id="rId7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DD16"/>
  <sheetViews>
    <sheetView zoomScale="120" topLeftCell="A1" workbookViewId="0" showGridLines="true" showRowColHeaders="false">
      <pane xSplit="1" ySplit="2" topLeftCell="B3" activePane="bottomRight" state="frozen"/>
      <selection activeCell="R3" sqref="R3:R3" pane="bottomRight"/>
    </sheetView>
  </sheetViews>
  <sheetFormatPr customHeight="false" defaultColWidth="9.28125" defaultRowHeight="12.3"/>
  <cols>
    <col min="1" max="1" bestFit="false" customWidth="true" width="12.8515625" hidden="false" outlineLevel="0"/>
    <col min="2" max="2" bestFit="false" customWidth="true" style="56" width="12.00390625" hidden="false" outlineLevel="0"/>
    <col min="3" max="3" bestFit="false" customWidth="true" style="56" width="11.00390625" hidden="false" outlineLevel="0"/>
    <col min="4" max="4" bestFit="false" customWidth="true" style="56" width="9.8515625" hidden="false" outlineLevel="0"/>
    <col min="5" max="5" bestFit="false" customWidth="true" style="56" width="11.00390625" hidden="false" outlineLevel="0"/>
    <col min="6" max="11" bestFit="false" customWidth="true" style="56" width="13.7109375" hidden="false" outlineLevel="0"/>
    <col min="12" max="12" bestFit="false" customWidth="true" style="56" width="14.7109375" hidden="false" outlineLevel="0"/>
    <col min="13" max="13" bestFit="false" customWidth="true" style="56" width="10.7109375" hidden="false" outlineLevel="0"/>
    <col min="14" max="15" bestFit="false" customWidth="true" style="56" width="11.28125" hidden="false" outlineLevel="0"/>
    <col min="16" max="18" bestFit="false" customWidth="true" style="56" width="10.8515625" hidden="false" outlineLevel="0"/>
    <col min="19" max="124" bestFit="true" style="56" width="9.140625" hidden="false" outlineLevel="0"/>
    <col min="125" max="16384" bestFit="false" style="56" width="9.28125" hidden="false" outlineLevel="0"/>
  </cols>
  <sheetData>
    <row r="1" ht="18.75" s="55" customFormat="true" customHeight="true">
      <c r="A1" s="10"/>
      <c r="B1" s="14" t="s">
        <v>4</v>
      </c>
      <c r="C1" s="14"/>
      <c r="D1" s="14"/>
      <c r="E1" s="14"/>
      <c r="F1" s="28" t="s">
        <v>9</v>
      </c>
      <c r="G1" s="28"/>
      <c r="H1" s="28"/>
      <c r="I1" s="28"/>
      <c r="J1" s="28"/>
      <c r="K1" s="40" t="s">
        <v>15</v>
      </c>
      <c r="L1" s="44" t="s">
        <v>17</v>
      </c>
      <c r="M1" s="44"/>
      <c r="N1" s="44"/>
      <c r="O1" s="44"/>
      <c r="P1" s="44"/>
      <c r="Q1" s="44"/>
      <c r="R1" s="44"/>
    </row>
    <row r="2" ht="15.75" customHeight="true">
      <c r="A2" s="11" t="s">
        <v>0</v>
      </c>
      <c r="B2" s="15" t="s">
        <v>5</v>
      </c>
      <c r="C2" s="20" t="s">
        <v>6</v>
      </c>
      <c r="D2" s="23" t="s">
        <v>7</v>
      </c>
      <c r="E2" s="20" t="s">
        <v>8</v>
      </c>
      <c r="F2" s="29" t="s">
        <v>10</v>
      </c>
      <c r="G2" s="33" t="s">
        <v>11</v>
      </c>
      <c r="H2" s="35" t="s">
        <v>12</v>
      </c>
      <c r="I2" s="37" t="s">
        <v>13</v>
      </c>
      <c r="J2" s="38" t="s">
        <v>14</v>
      </c>
      <c r="K2" s="41" t="s">
        <v>16</v>
      </c>
      <c r="L2" s="45" t="s">
        <v>10</v>
      </c>
      <c r="M2" s="48" t="s">
        <v>11</v>
      </c>
      <c r="N2" s="50" t="s">
        <v>12</v>
      </c>
      <c r="O2" s="52" t="s">
        <v>13</v>
      </c>
      <c r="P2" s="53" t="s">
        <v>14</v>
      </c>
      <c r="Q2" s="53" t="s">
        <v>18</v>
      </c>
      <c r="R2" s="53" t="s">
        <v>19</v>
      </c>
    </row>
    <row r="3" ht="12.6" customHeight="true">
      <c r="A3" s="11" t="n">
        <v>1</v>
      </c>
      <c r="B3" s="16" t="n">
        <v>0</v>
      </c>
      <c r="C3" s="21" t="n">
        <v>784672.090909091</v>
      </c>
      <c r="D3" s="24" t="n">
        <f>(B3-C3)/C3</f>
        <v>-1</v>
      </c>
      <c r="E3" s="26" t="n">
        <f>B3-C3</f>
        <v>-784672.090909091</v>
      </c>
      <c r="F3" s="30" t="str">
        <f>IF(ISERROR('Racial Demographics'!C3/'Racial Demographics'!B3),"",'Racial Demographics'!C3/'Racial Demographics'!B3)</f>
      </c>
      <c r="G3" s="34" t="str">
        <f>IF(ISERROR('Racial Demographics'!E3),"",'Racial Demographics'!E3)</f>
      </c>
      <c r="H3" s="36" t="str">
        <f>IF(ISERROR('Racial Demographics'!G3),"",'Racial Demographics'!G3)</f>
      </c>
      <c r="I3" s="36" t="str">
        <f>IF(ISERROR('Racial Demographics'!J3/B3),"",'Racial Demographics'!J3/B3)</f>
      </c>
      <c r="J3" s="39" t="str">
        <f>IF(ISERROR('Racial Demographics'!H3),"",'Racial Demographics'!H3)</f>
      </c>
      <c r="K3" s="42" t="str">
        <f>IF(ISERROR('Voting Age'!B3/B3),"",'Voting Age'!B3/B3)</f>
      </c>
      <c r="L3" s="46" t="str">
        <f>IF(ISERROR('Voting Age'!G3/'Voting Age'!B3),"",'Voting Age'!G3/'Voting Age'!B3)</f>
      </c>
      <c r="M3" s="49" t="str">
        <f>IF(ISERROR('Voting Age'!D3/'Voting Age'!B3),"",'Voting Age'!D3/'Voting Age'!B3)</f>
      </c>
      <c r="N3" s="51" t="str">
        <f>IF(ISERROR('Voting Age'!E3/'Voting Age'!B3),"",'Voting Age'!E3/'Voting Age'!B3)</f>
      </c>
      <c r="O3" s="51" t="str">
        <f>IF(ISERROR('Voting Age'!AA3/'Voting Age'!B3),"",'Voting Age'!AA3/'Voting Age'!B3)</f>
      </c>
      <c r="P3" s="47" t="str">
        <f>IF(ISERROR('Voting Age'!L3/'Voting Age'!B3),"",'Voting Age'!L3/'Voting Age'!B3)</f>
      </c>
      <c r="Q3" s="47" t="str">
        <f>IF(ISERROR('Voting Age'!S3/'Voting Age'!B3),"",'Voting Age'!S3/'Voting Age'!B3)</f>
      </c>
      <c r="R3" s="47" t="str">
        <f>IF(ISERROR('Voting Age'!Z3/'Voting Age'!B3),"",'Voting Age'!Z3/'Voting Age'!B3)</f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</row>
    <row r="4">
      <c r="A4" s="12" t="n">
        <v>2</v>
      </c>
      <c r="B4" s="17" t="n">
        <v>0</v>
      </c>
      <c r="C4" s="22" t="n">
        <v>784672.090909091</v>
      </c>
      <c r="D4" s="25" t="n">
        <f>(B4-C4)/C4</f>
        <v>-1</v>
      </c>
      <c r="E4" s="27" t="n">
        <f>B4-C4</f>
        <v>-784672.090909091</v>
      </c>
      <c r="F4" s="31" t="str">
        <f>IF(ISERROR('Racial Demographics'!C4/'Racial Demographics'!B4),"",'Racial Demographics'!C4/'Racial Demographics'!B4)</f>
      </c>
      <c r="G4" s="31" t="str">
        <f>IF(ISERROR('Racial Demographics'!E4),"",'Racial Demographics'!E4)</f>
      </c>
      <c r="H4" s="31" t="str">
        <f>IF(ISERROR('Racial Demographics'!G4),"",'Racial Demographics'!G4)</f>
      </c>
      <c r="I4" s="31" t="str">
        <f>IF(ISERROR('Racial Demographics'!J4/B4),"",'Racial Demographics'!J4/B4)</f>
      </c>
      <c r="J4" s="31" t="str">
        <f>IF(ISERROR('Racial Demographics'!H4),"",'Racial Demographics'!H4)</f>
      </c>
      <c r="K4" s="31" t="str">
        <f>IF(ISERROR('Voting Age'!B4/B4),"",'Voting Age'!B4/B4)</f>
      </c>
      <c r="L4" s="31" t="str">
        <f>IF(ISERROR('Voting Age'!G4/'Voting Age'!B4),"",'Voting Age'!G4/'Voting Age'!B4)</f>
      </c>
      <c r="M4" s="31" t="str">
        <f>IF(ISERROR('Voting Age'!D4/'Voting Age'!B4),"",'Voting Age'!D4/'Voting Age'!B4)</f>
      </c>
      <c r="N4" s="31" t="str">
        <f>IF(ISERROR('Voting Age'!E4/'Voting Age'!B4),"",'Voting Age'!E4/'Voting Age'!B4)</f>
      </c>
      <c r="O4" s="31" t="str">
        <f>IF(ISERROR('Voting Age'!AA4/'Voting Age'!B4),"",'Voting Age'!AA4/'Voting Age'!B4)</f>
      </c>
      <c r="P4" s="31" t="str">
        <f>IF(ISERROR('Voting Age'!L4/'Voting Age'!B4),"",'Voting Age'!L4/'Voting Age'!B4)</f>
      </c>
      <c r="Q4" s="31" t="str">
        <f>IF(ISERROR('Voting Age'!S4/'Voting Age'!B4),"",'Voting Age'!S4/'Voting Age'!B4)</f>
      </c>
      <c r="R4" s="31" t="str">
        <f>IF(ISERROR('Voting Age'!Z4/'Voting Age'!B4),"",'Voting Age'!Z4/'Voting Age'!B4)</f>
      </c>
      <c r="S4" s="54"/>
      <c r="T4" s="54"/>
    </row>
    <row r="5">
      <c r="A5" s="12" t="n">
        <v>3</v>
      </c>
      <c r="B5" s="16" t="n">
        <v>784671</v>
      </c>
      <c r="C5" s="21" t="n">
        <v>784672.090909091</v>
      </c>
      <c r="D5" s="24" t="n">
        <f>(B5-C5)/C5</f>
        <v>-1.39027385270828E-06</v>
      </c>
      <c r="E5" s="26" t="n">
        <f>B5-C5</f>
        <v>-1.09090909094084</v>
      </c>
      <c r="F5" s="32" t="n">
        <f>IF(ISERROR('Racial Demographics'!C5/'Racial Demographics'!B5),"",'Racial Demographics'!C5/'Racial Demographics'!B5)</f>
        <v>0.401527519176827</v>
      </c>
      <c r="G5" s="32" t="n">
        <f>IF(ISERROR('Racial Demographics'!E5),"",'Racial Demographics'!E5)</f>
        <v>0.453251107789124</v>
      </c>
      <c r="H5" s="32" t="n">
        <f>IF(ISERROR('Racial Demographics'!G5),"",'Racial Demographics'!G5)</f>
        <v>0.0713955275523117</v>
      </c>
      <c r="I5" s="32" t="n">
        <f>IF(ISERROR('Racial Demographics'!J5/B5),"",'Racial Demographics'!J5/B5)</f>
        <v>0.027809107256417</v>
      </c>
      <c r="J5" s="32" t="n">
        <f>IF(ISERROR('Racial Demographics'!H5),"",'Racial Demographics'!H5)</f>
        <v>0.598472480823173</v>
      </c>
      <c r="K5" s="43" t="n">
        <f>IF(ISERROR('Voting Age'!B5/B5),"",'Voting Age'!B5/B5)</f>
        <v>0.775149075217512</v>
      </c>
      <c r="L5" s="47" t="n">
        <f>IF(ISERROR('Voting Age'!G5/'Voting Age'!B5),"",'Voting Age'!G5/'Voting Age'!B5)</f>
        <v>0.418601630614382</v>
      </c>
      <c r="M5" s="47" t="n">
        <f>IF(ISERROR('Voting Age'!D5/'Voting Age'!B5),"",'Voting Age'!D5/'Voting Age'!B5)</f>
        <v>0.445000879591343</v>
      </c>
      <c r="N5" s="47" t="n">
        <f>IF(ISERROR('Voting Age'!E5/'Voting Age'!B5),"",'Voting Age'!E5/'Voting Age'!B5)</f>
        <v>0.0622734230242488</v>
      </c>
      <c r="O5" s="47" t="n">
        <f>IF(ISERROR('Voting Age'!AA5/'Voting Age'!B5),"",'Voting Age'!AA5/'Voting Age'!B5)</f>
        <v>0.029483573015124</v>
      </c>
      <c r="P5" s="47" t="n">
        <f>IF(ISERROR('Voting Age'!L5/'Voting Age'!B5),"",'Voting Age'!L5/'Voting Age'!B5)</f>
        <v>0.581398369385618</v>
      </c>
      <c r="Q5" s="47" t="n">
        <f>IF(ISERROR('Voting Age'!S5/'Voting Age'!B5),"",'Voting Age'!S5/'Voting Age'!B5)</f>
        <v>0.465696759651254</v>
      </c>
      <c r="R5" s="47" t="n">
        <f>IF(ISERROR('Voting Age'!Z5/'Voting Age'!B5),"",'Voting Age'!Z5/'Voting Age'!B5)</f>
        <v>0.456588467982053</v>
      </c>
      <c r="S5" s="54"/>
      <c r="T5" s="54"/>
    </row>
    <row r="6">
      <c r="A6" s="12" t="n">
        <v>4</v>
      </c>
      <c r="B6" s="17" t="n">
        <v>784671</v>
      </c>
      <c r="C6" s="22" t="n">
        <v>784672.090909091</v>
      </c>
      <c r="D6" s="25" t="n">
        <f>(B6-C6)/C6</f>
        <v>-1.39027385270828E-06</v>
      </c>
      <c r="E6" s="27" t="n">
        <f>B6-C6</f>
        <v>-1.09090909094084</v>
      </c>
      <c r="F6" s="31" t="n">
        <f>IF(ISERROR('Racial Demographics'!C6/'Racial Demographics'!B6),"",'Racial Demographics'!C6/'Racial Demographics'!B6)</f>
        <v>0.478829980972917</v>
      </c>
      <c r="G6" s="31" t="n">
        <f>IF(ISERROR('Racial Demographics'!E6),"",'Racial Demographics'!E6)</f>
        <v>0.38774339818854</v>
      </c>
      <c r="H6" s="31" t="n">
        <f>IF(ISERROR('Racial Demographics'!G6),"",'Racial Demographics'!G6)</f>
        <v>0.0824753304251081</v>
      </c>
      <c r="I6" s="31" t="n">
        <f>IF(ISERROR('Racial Demographics'!J6/B6),"",'Racial Demographics'!J6/B6)</f>
        <v>0.022380080313915</v>
      </c>
      <c r="J6" s="31" t="n">
        <f>IF(ISERROR('Racial Demographics'!H6),"",'Racial Demographics'!H6)</f>
        <v>0.521170019027083</v>
      </c>
      <c r="K6" s="31" t="n">
        <f>IF(ISERROR('Voting Age'!B6/B6),"",'Voting Age'!B6/B6)</f>
        <v>0.798804849420968</v>
      </c>
      <c r="L6" s="31" t="n">
        <f>IF(ISERROR('Voting Age'!G6/'Voting Age'!B6),"",'Voting Age'!G6/'Voting Age'!B6)</f>
        <v>0.489333901298502</v>
      </c>
      <c r="M6" s="31" t="n">
        <f>IF(ISERROR('Voting Age'!D6/'Voting Age'!B6),"",'Voting Age'!D6/'Voting Age'!B6)</f>
        <v>0.379123131976918</v>
      </c>
      <c r="N6" s="31" t="n">
        <f>IF(ISERROR('Voting Age'!E6/'Voting Age'!B6),"",'Voting Age'!E6/'Voting Age'!B6)</f>
        <v>0.0689758598849073</v>
      </c>
      <c r="O6" s="31" t="n">
        <f>IF(ISERROR('Voting Age'!AA6/'Voting Age'!B6),"",'Voting Age'!AA6/'Voting Age'!B6)</f>
        <v>0.023592890224777</v>
      </c>
      <c r="P6" s="31" t="n">
        <f>IF(ISERROR('Voting Age'!L6/'Voting Age'!B6),"",'Voting Age'!L6/'Voting Age'!B6)</f>
        <v>0.510666098701498</v>
      </c>
      <c r="Q6" s="31" t="n">
        <f>IF(ISERROR('Voting Age'!S6/'Voting Age'!B6),"",'Voting Age'!S6/'Voting Age'!B6)</f>
        <v>0.393874272294627</v>
      </c>
      <c r="R6" s="31" t="n">
        <f>IF(ISERROR('Voting Age'!Z6/'Voting Age'!B6),"",'Voting Age'!Z6/'Voting Age'!B6)</f>
        <v>0.388135590516258</v>
      </c>
      <c r="S6" s="54"/>
      <c r="T6" s="54"/>
    </row>
    <row r="7">
      <c r="A7" s="12" t="n">
        <v>5</v>
      </c>
      <c r="B7" s="16" t="n">
        <v>0</v>
      </c>
      <c r="C7" s="21" t="n">
        <v>784672.090909091</v>
      </c>
      <c r="D7" s="24" t="n">
        <f>(B7-C7)/C7</f>
        <v>-1</v>
      </c>
      <c r="E7" s="26" t="n">
        <f>B7-C7</f>
        <v>-784672.090909091</v>
      </c>
      <c r="F7" s="32" t="str">
        <f>IF(ISERROR('Racial Demographics'!C7/'Racial Demographics'!B7),"",'Racial Demographics'!C7/'Racial Demographics'!B7)</f>
      </c>
      <c r="G7" s="32" t="str">
        <f>IF(ISERROR('Racial Demographics'!E7),"",'Racial Demographics'!E7)</f>
      </c>
      <c r="H7" s="32" t="str">
        <f>IF(ISERROR('Racial Demographics'!G7),"",'Racial Demographics'!G7)</f>
      </c>
      <c r="I7" s="32" t="str">
        <f>IF(ISERROR('Racial Demographics'!J7/B7),"",'Racial Demographics'!J7/B7)</f>
      </c>
      <c r="J7" s="32" t="str">
        <f>IF(ISERROR('Racial Demographics'!H7),"",'Racial Demographics'!H7)</f>
      </c>
      <c r="K7" s="43" t="str">
        <f>IF(ISERROR('Voting Age'!B7/B7),"",'Voting Age'!B7/B7)</f>
      </c>
      <c r="L7" s="47" t="str">
        <f>IF(ISERROR('Voting Age'!G7/'Voting Age'!B7),"",'Voting Age'!G7/'Voting Age'!B7)</f>
      </c>
      <c r="M7" s="47" t="str">
        <f>IF(ISERROR('Voting Age'!D7/'Voting Age'!B7),"",'Voting Age'!D7/'Voting Age'!B7)</f>
      </c>
      <c r="N7" s="47" t="str">
        <f>IF(ISERROR('Voting Age'!E7/'Voting Age'!B7),"",'Voting Age'!E7/'Voting Age'!B7)</f>
      </c>
      <c r="O7" s="47" t="str">
        <f>IF(ISERROR('Voting Age'!AA7/'Voting Age'!B7),"",'Voting Age'!AA7/'Voting Age'!B7)</f>
      </c>
      <c r="P7" s="47" t="str">
        <f>IF(ISERROR('Voting Age'!L7/'Voting Age'!B7),"",'Voting Age'!L7/'Voting Age'!B7)</f>
      </c>
      <c r="Q7" s="47" t="str">
        <f>IF(ISERROR('Voting Age'!S7/'Voting Age'!B7),"",'Voting Age'!S7/'Voting Age'!B7)</f>
      </c>
      <c r="R7" s="47" t="str">
        <f>IF(ISERROR('Voting Age'!Z7/'Voting Age'!B7),"",'Voting Age'!Z7/'Voting Age'!B7)</f>
      </c>
      <c r="S7" s="54"/>
      <c r="T7" s="54"/>
    </row>
    <row r="8">
      <c r="A8" s="12" t="n">
        <v>6</v>
      </c>
      <c r="B8" s="17" t="n">
        <v>0</v>
      </c>
      <c r="C8" s="22" t="n">
        <v>784672.090909091</v>
      </c>
      <c r="D8" s="25" t="n">
        <f>(B8-C8)/C8</f>
        <v>-1</v>
      </c>
      <c r="E8" s="27" t="n">
        <f>B8-C8</f>
        <v>-784672.090909091</v>
      </c>
      <c r="F8" s="31" t="str">
        <f>IF(ISERROR('Racial Demographics'!C8/'Racial Demographics'!B8),"",'Racial Demographics'!C8/'Racial Demographics'!B8)</f>
      </c>
      <c r="G8" s="31" t="str">
        <f>IF(ISERROR('Racial Demographics'!E8),"",'Racial Demographics'!E8)</f>
      </c>
      <c r="H8" s="31" t="str">
        <f>IF(ISERROR('Racial Demographics'!G8),"",'Racial Demographics'!G8)</f>
      </c>
      <c r="I8" s="31" t="str">
        <f>IF(ISERROR('Racial Demographics'!J8/B8),"",'Racial Demographics'!J8/B8)</f>
      </c>
      <c r="J8" s="31" t="str">
        <f>IF(ISERROR('Racial Demographics'!H8),"",'Racial Demographics'!H8)</f>
      </c>
      <c r="K8" s="31" t="str">
        <f>IF(ISERROR('Voting Age'!B8/B8),"",'Voting Age'!B8/B8)</f>
      </c>
      <c r="L8" s="31" t="str">
        <f>IF(ISERROR('Voting Age'!G8/'Voting Age'!B8),"",'Voting Age'!G8/'Voting Age'!B8)</f>
      </c>
      <c r="M8" s="31" t="str">
        <f>IF(ISERROR('Voting Age'!D8/'Voting Age'!B8),"",'Voting Age'!D8/'Voting Age'!B8)</f>
      </c>
      <c r="N8" s="31" t="str">
        <f>IF(ISERROR('Voting Age'!E8/'Voting Age'!B8),"",'Voting Age'!E8/'Voting Age'!B8)</f>
      </c>
      <c r="O8" s="31" t="str">
        <f>IF(ISERROR('Voting Age'!AA8/'Voting Age'!B8),"",'Voting Age'!AA8/'Voting Age'!B8)</f>
      </c>
      <c r="P8" s="31" t="str">
        <f>IF(ISERROR('Voting Age'!L8/'Voting Age'!B8),"",'Voting Age'!L8/'Voting Age'!B8)</f>
      </c>
      <c r="Q8" s="31" t="str">
        <f>IF(ISERROR('Voting Age'!S8/'Voting Age'!B8),"",'Voting Age'!S8/'Voting Age'!B8)</f>
      </c>
      <c r="R8" s="31" t="str">
        <f>IF(ISERROR('Voting Age'!Z8/'Voting Age'!B8),"",'Voting Age'!Z8/'Voting Age'!B8)</f>
      </c>
      <c r="S8" s="54"/>
      <c r="T8" s="54"/>
    </row>
    <row r="9">
      <c r="A9" s="12" t="n">
        <v>7</v>
      </c>
      <c r="B9" s="16" t="n">
        <v>0</v>
      </c>
      <c r="C9" s="21" t="n">
        <v>784672.090909091</v>
      </c>
      <c r="D9" s="24" t="n">
        <f>(B9-C9)/C9</f>
        <v>-1</v>
      </c>
      <c r="E9" s="26" t="n">
        <f>B9-C9</f>
        <v>-784672.090909091</v>
      </c>
      <c r="F9" s="32" t="str">
        <f>IF(ISERROR('Racial Demographics'!C9/'Racial Demographics'!B9),"",'Racial Demographics'!C9/'Racial Demographics'!B9)</f>
      </c>
      <c r="G9" s="32" t="str">
        <f>IF(ISERROR('Racial Demographics'!E9),"",'Racial Demographics'!E9)</f>
      </c>
      <c r="H9" s="32" t="str">
        <f>IF(ISERROR('Racial Demographics'!G9),"",'Racial Demographics'!G9)</f>
      </c>
      <c r="I9" s="32" t="str">
        <f>IF(ISERROR('Racial Demographics'!J9/B9),"",'Racial Demographics'!J9/B9)</f>
      </c>
      <c r="J9" s="32" t="str">
        <f>IF(ISERROR('Racial Demographics'!H9),"",'Racial Demographics'!H9)</f>
      </c>
      <c r="K9" s="43" t="str">
        <f>IF(ISERROR('Voting Age'!B9/B9),"",'Voting Age'!B9/B9)</f>
      </c>
      <c r="L9" s="47" t="str">
        <f>IF(ISERROR('Voting Age'!G9/'Voting Age'!B9),"",'Voting Age'!G9/'Voting Age'!B9)</f>
      </c>
      <c r="M9" s="47" t="str">
        <f>IF(ISERROR('Voting Age'!D9/'Voting Age'!B9),"",'Voting Age'!D9/'Voting Age'!B9)</f>
      </c>
      <c r="N9" s="47" t="str">
        <f>IF(ISERROR('Voting Age'!E9/'Voting Age'!B9),"",'Voting Age'!E9/'Voting Age'!B9)</f>
      </c>
      <c r="O9" s="47" t="str">
        <f>IF(ISERROR('Voting Age'!AA9/'Voting Age'!B9),"",'Voting Age'!AA9/'Voting Age'!B9)</f>
      </c>
      <c r="P9" s="47" t="str">
        <f>IF(ISERROR('Voting Age'!L9/'Voting Age'!B9),"",'Voting Age'!L9/'Voting Age'!B9)</f>
      </c>
      <c r="Q9" s="47" t="str">
        <f>IF(ISERROR('Voting Age'!S9/'Voting Age'!B9),"",'Voting Age'!S9/'Voting Age'!B9)</f>
      </c>
      <c r="R9" s="47" t="str">
        <f>IF(ISERROR('Voting Age'!Z9/'Voting Age'!B9),"",'Voting Age'!Z9/'Voting Age'!B9)</f>
      </c>
      <c r="S9" s="54"/>
      <c r="T9" s="54"/>
    </row>
    <row r="10">
      <c r="A10" s="12" t="n">
        <v>8</v>
      </c>
      <c r="B10" s="17" t="n">
        <v>784671</v>
      </c>
      <c r="C10" s="22" t="n">
        <v>784672.090909091</v>
      </c>
      <c r="D10" s="25" t="n">
        <f>(B10-C10)/C10</f>
        <v>-1.39027385270828E-06</v>
      </c>
      <c r="E10" s="27" t="n">
        <f>B10-C10</f>
        <v>-1.09090909094084</v>
      </c>
      <c r="F10" s="31" t="n">
        <f>IF(ISERROR('Racial Demographics'!C10/'Racial Demographics'!B10),"",'Racial Demographics'!C10/'Racial Demographics'!B10)</f>
        <v>0.519122026938679</v>
      </c>
      <c r="G10" s="31" t="n">
        <f>IF(ISERROR('Racial Demographics'!E10),"",'Racial Demographics'!E10)</f>
        <v>0.120238928162249</v>
      </c>
      <c r="H10" s="31" t="n">
        <f>IF(ISERROR('Racial Demographics'!G10),"",'Racial Demographics'!G10)</f>
        <v>0.201560908966943</v>
      </c>
      <c r="I10" s="31" t="n">
        <f>IF(ISERROR('Racial Demographics'!J10/B10),"",'Racial Demographics'!J10/B10)</f>
        <v>0.131954666350611</v>
      </c>
      <c r="J10" s="31" t="n">
        <f>IF(ISERROR('Racial Demographics'!H10),"",'Racial Demographics'!H10)</f>
        <v>0.480877973061321</v>
      </c>
      <c r="K10" s="31" t="n">
        <f>IF(ISERROR('Voting Age'!B10/B10),"",'Voting Age'!B10/B10)</f>
        <v>0.793689329668103</v>
      </c>
      <c r="L10" s="31" t="n">
        <f>IF(ISERROR('Voting Age'!G10/'Voting Age'!B10),"",'Voting Age'!G10/'Voting Age'!B10)</f>
        <v>0.521210369549684</v>
      </c>
      <c r="M10" s="31" t="n">
        <f>IF(ISERROR('Voting Age'!D10/'Voting Age'!B10),"",'Voting Age'!D10/'Voting Age'!B10)</f>
        <v>0.120112077201602</v>
      </c>
      <c r="N10" s="31" t="n">
        <f>IF(ISERROR('Voting Age'!E10/'Voting Age'!B10),"",'Voting Age'!E10/'Voting Age'!B10)</f>
        <v>0.181268013841053</v>
      </c>
      <c r="O10" s="31" t="n">
        <f>IF(ISERROR('Voting Age'!AA10/'Voting Age'!B10),"",'Voting Age'!AA10/'Voting Age'!B10)</f>
        <v>0.13533241808971</v>
      </c>
      <c r="P10" s="31" t="n">
        <f>IF(ISERROR('Voting Age'!L10/'Voting Age'!B10),"",'Voting Age'!L10/'Voting Age'!B10)</f>
        <v>0.478789630450316</v>
      </c>
      <c r="Q10" s="31" t="n">
        <f>IF(ISERROR('Voting Age'!S10/'Voting Age'!B10),"",'Voting Age'!S10/'Voting Age'!B10)</f>
        <v>0.131575102162062</v>
      </c>
      <c r="R10" s="31" t="n">
        <f>IF(ISERROR('Voting Age'!Z10/'Voting Age'!B10),"",'Voting Age'!Z10/'Voting Age'!B10)</f>
        <v>0.127323233539665</v>
      </c>
      <c r="S10" s="54"/>
      <c r="T10" s="54"/>
    </row>
    <row r="11">
      <c r="A11" s="12" t="n">
        <v>9</v>
      </c>
      <c r="B11" s="16" t="n">
        <v>0</v>
      </c>
      <c r="C11" s="21" t="n">
        <v>784672.090909091</v>
      </c>
      <c r="D11" s="24" t="n">
        <f>(B11-C11)/C11</f>
        <v>-1</v>
      </c>
      <c r="E11" s="26" t="n">
        <f>B11-C11</f>
        <v>-784672.090909091</v>
      </c>
      <c r="F11" s="32" t="str">
        <f>IF(ISERROR('Racial Demographics'!C11/'Racial Demographics'!B11),"",'Racial Demographics'!C11/'Racial Demographics'!B11)</f>
      </c>
      <c r="G11" s="32" t="str">
        <f>IF(ISERROR('Racial Demographics'!E11),"",'Racial Demographics'!E11)</f>
      </c>
      <c r="H11" s="32" t="str">
        <f>IF(ISERROR('Racial Demographics'!G11),"",'Racial Demographics'!G11)</f>
      </c>
      <c r="I11" s="32" t="str">
        <f>IF(ISERROR('Racial Demographics'!J11/B11),"",'Racial Demographics'!J11/B11)</f>
      </c>
      <c r="J11" s="32" t="str">
        <f>IF(ISERROR('Racial Demographics'!H11),"",'Racial Demographics'!H11)</f>
      </c>
      <c r="K11" s="43" t="str">
        <f>IF(ISERROR('Voting Age'!B11/B11),"",'Voting Age'!B11/B11)</f>
      </c>
      <c r="L11" s="47" t="str">
        <f>IF(ISERROR('Voting Age'!G11/'Voting Age'!B11),"",'Voting Age'!G11/'Voting Age'!B11)</f>
      </c>
      <c r="M11" s="47" t="str">
        <f>IF(ISERROR('Voting Age'!D11/'Voting Age'!B11),"",'Voting Age'!D11/'Voting Age'!B11)</f>
      </c>
      <c r="N11" s="47" t="str">
        <f>IF(ISERROR('Voting Age'!E11/'Voting Age'!B11),"",'Voting Age'!E11/'Voting Age'!B11)</f>
      </c>
      <c r="O11" s="47" t="str">
        <f>IF(ISERROR('Voting Age'!AA11/'Voting Age'!B11),"",'Voting Age'!AA11/'Voting Age'!B11)</f>
      </c>
      <c r="P11" s="47" t="str">
        <f>IF(ISERROR('Voting Age'!L11/'Voting Age'!B11),"",'Voting Age'!L11/'Voting Age'!B11)</f>
      </c>
      <c r="Q11" s="47" t="str">
        <f>IF(ISERROR('Voting Age'!S11/'Voting Age'!B11),"",'Voting Age'!S11/'Voting Age'!B11)</f>
      </c>
      <c r="R11" s="47" t="str">
        <f>IF(ISERROR('Voting Age'!Z11/'Voting Age'!B11),"",'Voting Age'!Z11/'Voting Age'!B11)</f>
      </c>
      <c r="S11" s="54"/>
      <c r="T11" s="54"/>
    </row>
    <row r="12">
      <c r="A12" s="12" t="n">
        <v>10</v>
      </c>
      <c r="B12" s="17" t="n">
        <v>784672</v>
      </c>
      <c r="C12" s="22" t="n">
        <v>784672.090909091</v>
      </c>
      <c r="D12" s="25" t="n">
        <f>(B12-C12)/C12</f>
        <v>-1.15856154429447E-07</v>
      </c>
      <c r="E12" s="27" t="n">
        <f>B12-C12</f>
        <v>-0.0909090909408405</v>
      </c>
      <c r="F12" s="31" t="n">
        <f>IF(ISERROR('Racial Demographics'!C12/'Racial Demographics'!B12),"",'Racial Demographics'!C12/'Racial Demographics'!B12)</f>
        <v>0.532483636474858</v>
      </c>
      <c r="G12" s="31" t="n">
        <f>IF(ISERROR('Racial Demographics'!E12),"",'Racial Demographics'!E12)</f>
        <v>0.073718700297704</v>
      </c>
      <c r="H12" s="31" t="n">
        <f>IF(ISERROR('Racial Demographics'!G12),"",'Racial Demographics'!G12)</f>
        <v>0.140698279026141</v>
      </c>
      <c r="I12" s="31" t="n">
        <f>IF(ISERROR('Racial Demographics'!J12/B12),"",'Racial Demographics'!J12/B12)</f>
        <v>0.218303953753925</v>
      </c>
      <c r="J12" s="31" t="n">
        <f>IF(ISERROR('Racial Demographics'!H12),"",'Racial Demographics'!H12)</f>
        <v>0.467516363525142</v>
      </c>
      <c r="K12" s="31" t="n">
        <f>IF(ISERROR('Voting Age'!B12/B12),"",'Voting Age'!B12/B12)</f>
        <v>0.742557399779781</v>
      </c>
      <c r="L12" s="31" t="n">
        <f>IF(ISERROR('Voting Age'!G12/'Voting Age'!B12),"",'Voting Age'!G12/'Voting Age'!B12)</f>
        <v>0.539700410528195</v>
      </c>
      <c r="M12" s="31" t="n">
        <f>IF(ISERROR('Voting Age'!D12/'Voting Age'!B12),"",'Voting Age'!D12/'Voting Age'!B12)</f>
        <v>0.0739139538396057</v>
      </c>
      <c r="N12" s="31" t="n">
        <f>IF(ISERROR('Voting Age'!E12/'Voting Age'!B12),"",'Voting Age'!E12/'Voting Age'!B12)</f>
        <v>0.128274614529128</v>
      </c>
      <c r="O12" s="31" t="n">
        <f>IF(ISERROR('Voting Age'!AA12/'Voting Age'!B12),"",'Voting Age'!AA12/'Voting Age'!B12)</f>
        <v>0.215812200513503</v>
      </c>
      <c r="P12" s="31" t="n">
        <f>IF(ISERROR('Voting Age'!L12/'Voting Age'!B12),"",'Voting Age'!L12/'Voting Age'!B12)</f>
        <v>0.460299589471805</v>
      </c>
      <c r="Q12" s="31" t="n">
        <f>IF(ISERROR('Voting Age'!S12/'Voting Age'!B12),"",'Voting Age'!S12/'Voting Age'!B12)</f>
        <v>0.0833705188582099</v>
      </c>
      <c r="R12" s="31" t="n">
        <f>IF(ISERROR('Voting Age'!Z12/'Voting Age'!B12),"",'Voting Age'!Z12/'Voting Age'!B12)</f>
        <v>0.0804425878379306</v>
      </c>
      <c r="S12" s="54"/>
      <c r="T12" s="54"/>
    </row>
    <row r="13">
      <c r="A13" s="12" t="n">
        <v>11</v>
      </c>
      <c r="B13" s="16" t="n">
        <v>784672</v>
      </c>
      <c r="C13" s="21" t="n">
        <v>784672.090909091</v>
      </c>
      <c r="D13" s="24" t="n">
        <f>(B13-C13)/C13</f>
        <v>-1.15856154429447E-07</v>
      </c>
      <c r="E13" s="26" t="n">
        <f>B13-C13</f>
        <v>-0.0909090909408405</v>
      </c>
      <c r="F13" s="32" t="n">
        <f>IF(ISERROR('Racial Demographics'!C13/'Racial Demographics'!B13),"",'Racial Demographics'!C13/'Racial Demographics'!B13)</f>
        <v>0.466675247746829</v>
      </c>
      <c r="G13" s="32" t="n">
        <f>IF(ISERROR('Racial Demographics'!E13),"",'Racial Demographics'!E13)</f>
        <v>0.123478345091962</v>
      </c>
      <c r="H13" s="32" t="n">
        <f>IF(ISERROR('Racial Demographics'!G13),"",'Racial Demographics'!G13)</f>
        <v>0.216825629052649</v>
      </c>
      <c r="I13" s="32" t="n">
        <f>IF(ISERROR('Racial Demographics'!J13/B13),"",'Racial Demographics'!J13/B13)</f>
        <v>0.163423698054729</v>
      </c>
      <c r="J13" s="32" t="n">
        <f>IF(ISERROR('Racial Demographics'!H13),"",'Racial Demographics'!H13)</f>
        <v>0.533324752253171</v>
      </c>
      <c r="K13" s="43" t="n">
        <f>IF(ISERROR('Voting Age'!B13/B13),"",'Voting Age'!B13/B13)</f>
        <v>0.754953662167122</v>
      </c>
      <c r="L13" s="47" t="n">
        <f>IF(ISERROR('Voting Age'!G13/'Voting Age'!B13),"",'Voting Age'!G13/'Voting Age'!B13)</f>
        <v>0.467093524378324</v>
      </c>
      <c r="M13" s="47" t="n">
        <f>IF(ISERROR('Voting Age'!D13/'Voting Age'!B13),"",'Voting Age'!D13/'Voting Age'!B13)</f>
        <v>0.122078154462171</v>
      </c>
      <c r="N13" s="47" t="n">
        <f>IF(ISERROR('Voting Age'!E13/'Voting Age'!B13),"",'Voting Age'!E13/'Voting Age'!B13)</f>
        <v>0.196915550708907</v>
      </c>
      <c r="O13" s="47" t="n">
        <f>IF(ISERROR('Voting Age'!AA13/'Voting Age'!B13),"",'Voting Age'!AA13/'Voting Age'!B13)</f>
        <v>0.169469151286903</v>
      </c>
      <c r="P13" s="47" t="n">
        <f>IF(ISERROR('Voting Age'!L13/'Voting Age'!B13),"",'Voting Age'!L13/'Voting Age'!B13)</f>
        <v>0.532906475621676</v>
      </c>
      <c r="Q13" s="47" t="n">
        <f>IF(ISERROR('Voting Age'!S13/'Voting Age'!B13),"",'Voting Age'!S13/'Voting Age'!B13)</f>
        <v>0.1338068944329</v>
      </c>
      <c r="R13" s="47" t="n">
        <f>IF(ISERROR('Voting Age'!Z13/'Voting Age'!B13),"",'Voting Age'!Z13/'Voting Age'!B13)</f>
        <v>0.128943552484761</v>
      </c>
      <c r="S13" s="54"/>
      <c r="T13" s="54"/>
    </row>
    <row r="14">
      <c r="A14" s="13" t="s">
        <v>1</v>
      </c>
      <c r="B14" s="18" t="n">
        <f>SUM(B3:B13)</f>
        <v>3923357</v>
      </c>
    </row>
    <row r="15">
      <c r="A15" s="13" t="s">
        <v>2</v>
      </c>
      <c r="B15" s="19" t="n">
        <f>SUM(C3:C13)</f>
        <v>8631393</v>
      </c>
    </row>
    <row r="16">
      <c r="A16" s="13" t="s">
        <v>3</v>
      </c>
      <c r="B16" s="19" t="n">
        <f>SUM(C3:C13) - SUM(B3:B13)</f>
        <v>4708036</v>
      </c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E1"/>
    <mergeCell ref="F1:J1"/>
    <mergeCell ref="L1:P1"/>
  </mergeCells>
  <printOptions gridLines="true"/>
  <pageMargins bottom="1" footer="0.5" header="0.5" left="0.75" right="0.75" top="1"/>
</worksheet>
</file>

<file path=xl/worksheets/sheet2.xml><?xml version="1.0" encoding="utf-8"?>
<worksheet xmlns:r="http://schemas.openxmlformats.org/officeDocument/2006/relationships" xmlns="http://schemas.openxmlformats.org/spreadsheetml/2006/main">
  <dimension ref="A1:IR13"/>
  <sheetViews>
    <sheetView zoomScale="120" topLeftCell="A1" workbookViewId="0" showGridLines="true" showRowColHeaders="false">
      <pane xSplit="1" ySplit="2" topLeftCell="B3" activePane="bottomRight" state="frozen"/>
      <selection activeCell="B4" sqref="B4:B4" pane="bottomRight"/>
    </sheetView>
  </sheetViews>
  <sheetFormatPr customHeight="false" defaultColWidth="9.28125" defaultRowHeight="12.3"/>
  <cols>
    <col min="1" max="2" bestFit="false" customWidth="true" width="12.00390625" hidden="false" outlineLevel="0"/>
    <col min="3" max="3" bestFit="false" customWidth="true" width="13.140625" hidden="false" outlineLevel="0"/>
    <col min="4" max="4" bestFit="false" customWidth="true" width="13.57421875" hidden="false" outlineLevel="0"/>
    <col min="5" max="5" bestFit="false" customWidth="true" width="10.57421875" hidden="false" outlineLevel="0"/>
    <col min="6" max="6" bestFit="false" customWidth="true" width="12.7109375" hidden="false" outlineLevel="0"/>
    <col min="7" max="7" bestFit="false" customWidth="true" width="10.7109375" hidden="false" outlineLevel="0"/>
    <col min="8" max="8" bestFit="false" customWidth="true" width="11.28125" hidden="false" outlineLevel="0"/>
    <col min="9" max="9" bestFit="false" customWidth="true" width="13.7109375" hidden="false" outlineLevel="0"/>
    <col min="10" max="10" bestFit="false" customWidth="true" width="12.00390625" hidden="false" outlineLevel="0"/>
    <col min="11" max="11" bestFit="false" customWidth="true" width="13.57421875" hidden="false" outlineLevel="0"/>
    <col min="12" max="12" bestFit="false" customWidth="true" width="9.8515625" hidden="false" outlineLevel="0"/>
    <col min="13" max="14" bestFit="false" customWidth="true" width="11.28125" hidden="false" outlineLevel="0"/>
    <col min="15" max="15" bestFit="false" customWidth="true" width="12.140625" hidden="false" outlineLevel="0"/>
    <col min="16" max="252" bestFit="true" width="9.140625" hidden="false" outlineLevel="0"/>
  </cols>
  <sheetData>
    <row r="1" ht="15" customHeight="true">
      <c r="A1" s="57" t="s">
        <v>0</v>
      </c>
      <c r="B1" s="58" t="s">
        <v>20</v>
      </c>
      <c r="C1" s="61" t="s">
        <v>20</v>
      </c>
      <c r="D1" s="61"/>
      <c r="E1" s="61"/>
      <c r="F1" s="65" t="s">
        <v>20</v>
      </c>
      <c r="G1" s="65"/>
      <c r="H1" s="68"/>
      <c r="I1" s="72" t="s">
        <v>20</v>
      </c>
      <c r="J1" s="72"/>
      <c r="K1" s="72"/>
      <c r="L1" s="72"/>
      <c r="M1" s="72"/>
      <c r="N1" s="72"/>
      <c r="O1" s="75" t="s">
        <v>20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</row>
    <row r="2" ht="17.25" customHeight="true">
      <c r="A2" s="57"/>
      <c r="B2" s="59" t="s">
        <v>21</v>
      </c>
      <c r="C2" s="62" t="s">
        <v>22</v>
      </c>
      <c r="D2" s="62" t="s">
        <v>23</v>
      </c>
      <c r="E2" s="62" t="s">
        <v>24</v>
      </c>
      <c r="F2" s="66" t="s">
        <v>12</v>
      </c>
      <c r="G2" s="66" t="s">
        <v>25</v>
      </c>
      <c r="H2" s="69" t="s">
        <v>26</v>
      </c>
      <c r="I2" s="73" t="s">
        <v>27</v>
      </c>
      <c r="J2" s="73" t="s">
        <v>13</v>
      </c>
      <c r="K2" s="73" t="s">
        <v>28</v>
      </c>
      <c r="L2" s="73" t="s">
        <v>29</v>
      </c>
      <c r="M2" s="73" t="s">
        <v>30</v>
      </c>
      <c r="N2" s="73" t="s">
        <v>31</v>
      </c>
      <c r="O2" s="76" t="s">
        <v>14</v>
      </c>
    </row>
    <row r="3" ht="12.6" customHeight="true">
      <c r="A3" s="57" t="n">
        <v>1</v>
      </c>
      <c r="B3" s="60" t="n">
        <f>'Population Totals'!B3</f>
        <v>0</v>
      </c>
      <c r="C3" s="60" t="n">
        <v>0</v>
      </c>
      <c r="D3" s="60" t="n">
        <v>0</v>
      </c>
      <c r="E3" s="63" t="str">
        <f>IF(ISERROR(D3/B3),"",D3/B3)</f>
      </c>
      <c r="F3" s="60" t="n">
        <v>0</v>
      </c>
      <c r="G3" s="67" t="str">
        <f>IF(ISERROR(F3/B3),"",F3/B3)</f>
      </c>
      <c r="H3" s="70" t="str">
        <f>IF(ISERROR(O3/B3),"",O3/B3)</f>
      </c>
      <c r="I3" s="74" t="n">
        <v>0</v>
      </c>
      <c r="J3" s="74" t="n">
        <v>0</v>
      </c>
      <c r="K3" s="74" t="n">
        <v>0</v>
      </c>
      <c r="L3" s="74" t="n">
        <v>0</v>
      </c>
      <c r="M3" s="74" t="n">
        <f>B3-C3</f>
        <v>0</v>
      </c>
      <c r="N3" s="74" t="n">
        <v>0</v>
      </c>
      <c r="O3" s="77" t="n">
        <f>B3-C3</f>
        <v>0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</row>
    <row r="4">
      <c r="A4" s="57" t="n">
        <v>2</v>
      </c>
      <c r="B4" s="22" t="n">
        <f>'Population Totals'!B4</f>
        <v>0</v>
      </c>
      <c r="C4" s="22" t="n">
        <v>0</v>
      </c>
      <c r="D4" s="22" t="n">
        <v>0</v>
      </c>
      <c r="E4" s="64" t="str">
        <f>IF(ISERROR(D4/B4),"",D4/B4)</f>
      </c>
      <c r="F4" s="22" t="n">
        <v>0</v>
      </c>
      <c r="G4" s="64" t="str">
        <f>IF(ISERROR(F4/B4),"",F4/B4)</f>
      </c>
      <c r="H4" s="71" t="str">
        <f>IF(ISERROR(O4/B4),"",O4/B4)</f>
      </c>
      <c r="I4" s="22" t="n">
        <v>0</v>
      </c>
      <c r="J4" s="22" t="n">
        <v>0</v>
      </c>
      <c r="K4" s="22" t="n">
        <v>0</v>
      </c>
      <c r="L4" s="22" t="n">
        <v>0</v>
      </c>
      <c r="M4" s="22" t="n">
        <f>B4-C4</f>
        <v>0</v>
      </c>
      <c r="N4" s="22" t="n">
        <v>0</v>
      </c>
      <c r="O4" s="22" t="n">
        <f>B4-C4</f>
        <v>0</v>
      </c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</row>
    <row r="5">
      <c r="A5" s="57" t="n">
        <v>3</v>
      </c>
      <c r="B5" s="60" t="n">
        <f>'Population Totals'!B5</f>
        <v>784671</v>
      </c>
      <c r="C5" s="60" t="n">
        <v>315067</v>
      </c>
      <c r="D5" s="60" t="n">
        <v>355653</v>
      </c>
      <c r="E5" s="63" t="n">
        <f>IF(ISERROR(D5/B5),"",D5/B5)</f>
        <v>0.453251107789124</v>
      </c>
      <c r="F5" s="60" t="n">
        <v>56022</v>
      </c>
      <c r="G5" s="67" t="n">
        <f>IF(ISERROR(F5/B5),"",F5/B5)</f>
        <v>0.0713955275523117</v>
      </c>
      <c r="H5" s="70" t="n">
        <f>IF(ISERROR(O5/B5),"",O5/B5)</f>
        <v>0.598472480823173</v>
      </c>
      <c r="I5" s="74" t="n">
        <v>3731</v>
      </c>
      <c r="J5" s="74" t="n">
        <v>21821</v>
      </c>
      <c r="K5" s="74" t="n">
        <v>723597</v>
      </c>
      <c r="L5" s="74" t="n">
        <v>721695</v>
      </c>
      <c r="M5" s="74" t="n">
        <f>B5-C5</f>
        <v>469604</v>
      </c>
      <c r="N5" s="74" t="n">
        <v>1302</v>
      </c>
      <c r="O5" s="77" t="n">
        <f>B5-C5</f>
        <v>469604</v>
      </c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</row>
    <row r="6">
      <c r="A6" s="57" t="n">
        <v>4</v>
      </c>
      <c r="B6" s="22" t="n">
        <f>'Population Totals'!B6</f>
        <v>784671</v>
      </c>
      <c r="C6" s="22" t="n">
        <v>375724</v>
      </c>
      <c r="D6" s="22" t="n">
        <v>304251</v>
      </c>
      <c r="E6" s="64" t="n">
        <f>IF(ISERROR(D6/B6),"",D6/B6)</f>
        <v>0.38774339818854</v>
      </c>
      <c r="F6" s="22" t="n">
        <v>64716</v>
      </c>
      <c r="G6" s="64" t="n">
        <f>IF(ISERROR(F6/B6),"",F6/B6)</f>
        <v>0.0824753304251081</v>
      </c>
      <c r="H6" s="71" t="n">
        <f>IF(ISERROR(O6/B6),"",O6/B6)</f>
        <v>0.521170019027083</v>
      </c>
      <c r="I6" s="22" t="n">
        <v>3870</v>
      </c>
      <c r="J6" s="22" t="n">
        <v>17561</v>
      </c>
      <c r="K6" s="22" t="n">
        <v>723581</v>
      </c>
      <c r="L6" s="22" t="n">
        <v>738669</v>
      </c>
      <c r="M6" s="22" t="n">
        <f>B6-C6</f>
        <v>408947</v>
      </c>
      <c r="N6" s="22" t="n">
        <v>694</v>
      </c>
      <c r="O6" s="22" t="n">
        <f>B6-C6</f>
        <v>408947</v>
      </c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</row>
    <row r="7">
      <c r="A7" s="57" t="n">
        <v>5</v>
      </c>
      <c r="B7" s="60" t="n">
        <f>'Population Totals'!B7</f>
        <v>0</v>
      </c>
      <c r="C7" s="60" t="n">
        <v>0</v>
      </c>
      <c r="D7" s="60" t="n">
        <v>0</v>
      </c>
      <c r="E7" s="63" t="str">
        <f>IF(ISERROR(D7/B7),"",D7/B7)</f>
      </c>
      <c r="F7" s="60" t="n">
        <v>0</v>
      </c>
      <c r="G7" s="67" t="str">
        <f>IF(ISERROR(F7/B7),"",F7/B7)</f>
      </c>
      <c r="H7" s="70" t="str">
        <f>IF(ISERROR(O7/B7),"",O7/B7)</f>
      </c>
      <c r="I7" s="74" t="n">
        <v>0</v>
      </c>
      <c r="J7" s="74" t="n">
        <v>0</v>
      </c>
      <c r="K7" s="74" t="n">
        <v>0</v>
      </c>
      <c r="L7" s="74" t="n">
        <v>0</v>
      </c>
      <c r="M7" s="74" t="n">
        <f>B7-C7</f>
        <v>0</v>
      </c>
      <c r="N7" s="74" t="n">
        <v>0</v>
      </c>
      <c r="O7" s="77" t="n">
        <f>B7-C7</f>
        <v>0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>
      <c r="A8" s="57" t="n">
        <v>6</v>
      </c>
      <c r="B8" s="22" t="n">
        <f>'Population Totals'!B8</f>
        <v>0</v>
      </c>
      <c r="C8" s="22" t="n">
        <v>0</v>
      </c>
      <c r="D8" s="22" t="n">
        <v>0</v>
      </c>
      <c r="E8" s="64" t="str">
        <f>IF(ISERROR(D8/B8),"",D8/B8)</f>
      </c>
      <c r="F8" s="22" t="n">
        <v>0</v>
      </c>
      <c r="G8" s="64" t="str">
        <f>IF(ISERROR(F8/B8),"",F8/B8)</f>
      </c>
      <c r="H8" s="71" t="str">
        <f>IF(ISERROR(O8/B8),"",O8/B8)</f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f>B8-C8</f>
        <v>0</v>
      </c>
      <c r="N8" s="22" t="n">
        <v>0</v>
      </c>
      <c r="O8" s="22" t="n">
        <f>B8-C8</f>
        <v>0</v>
      </c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>
      <c r="A9" s="57" t="n">
        <v>7</v>
      </c>
      <c r="B9" s="60" t="n">
        <f>'Population Totals'!B9</f>
        <v>0</v>
      </c>
      <c r="C9" s="60" t="n">
        <v>0</v>
      </c>
      <c r="D9" s="60" t="n">
        <v>0</v>
      </c>
      <c r="E9" s="63" t="str">
        <f>IF(ISERROR(D9/B9),"",D9/B9)</f>
      </c>
      <c r="F9" s="60" t="n">
        <v>0</v>
      </c>
      <c r="G9" s="67" t="str">
        <f>IF(ISERROR(F9/B9),"",F9/B9)</f>
      </c>
      <c r="H9" s="70" t="str">
        <f>IF(ISERROR(O9/B9),"",O9/B9)</f>
      </c>
      <c r="I9" s="74" t="n">
        <v>0</v>
      </c>
      <c r="J9" s="74" t="n">
        <v>0</v>
      </c>
      <c r="K9" s="74" t="n">
        <v>0</v>
      </c>
      <c r="L9" s="74" t="n">
        <v>0</v>
      </c>
      <c r="M9" s="74" t="n">
        <f>B9-C9</f>
        <v>0</v>
      </c>
      <c r="N9" s="74" t="n">
        <v>0</v>
      </c>
      <c r="O9" s="77" t="n">
        <f>B9-C9</f>
        <v>0</v>
      </c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</row>
    <row r="10">
      <c r="A10" s="57" t="n">
        <v>8</v>
      </c>
      <c r="B10" s="22" t="n">
        <f>'Population Totals'!B10</f>
        <v>784671</v>
      </c>
      <c r="C10" s="22" t="n">
        <v>407340</v>
      </c>
      <c r="D10" s="22" t="n">
        <v>94348</v>
      </c>
      <c r="E10" s="64" t="n">
        <f>IF(ISERROR(D10/B10),"",D10/B10)</f>
        <v>0.120238928162249</v>
      </c>
      <c r="F10" s="22" t="n">
        <v>158159</v>
      </c>
      <c r="G10" s="64" t="n">
        <f>IF(ISERROR(F10/B10),"",F10/B10)</f>
        <v>0.201560908966943</v>
      </c>
      <c r="H10" s="71" t="n">
        <f>IF(ISERROR(O10/B10),"",O10/B10)</f>
        <v>0.480877973061321</v>
      </c>
      <c r="I10" s="22" t="n">
        <v>6049</v>
      </c>
      <c r="J10" s="22" t="n">
        <v>103541</v>
      </c>
      <c r="K10" s="22" t="n">
        <v>625953</v>
      </c>
      <c r="L10" s="22" t="n">
        <v>695042</v>
      </c>
      <c r="M10" s="22" t="n">
        <f>B10-C10</f>
        <v>377331</v>
      </c>
      <c r="N10" s="22" t="n">
        <v>490</v>
      </c>
      <c r="O10" s="22" t="n">
        <f>B10-C10</f>
        <v>377331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>
      <c r="A11" s="57" t="n">
        <v>9</v>
      </c>
      <c r="B11" s="60" t="n">
        <f>'Population Totals'!B11</f>
        <v>0</v>
      </c>
      <c r="C11" s="60" t="n">
        <v>0</v>
      </c>
      <c r="D11" s="60" t="n">
        <v>0</v>
      </c>
      <c r="E11" s="63" t="str">
        <f>IF(ISERROR(D11/B11),"",D11/B11)</f>
      </c>
      <c r="F11" s="60" t="n">
        <v>0</v>
      </c>
      <c r="G11" s="67" t="str">
        <f>IF(ISERROR(F11/B11),"",F11/B11)</f>
      </c>
      <c r="H11" s="70" t="str">
        <f>IF(ISERROR(O11/B11),"",O11/B11)</f>
      </c>
      <c r="I11" s="74" t="n">
        <v>0</v>
      </c>
      <c r="J11" s="74" t="n">
        <v>0</v>
      </c>
      <c r="K11" s="74" t="n">
        <v>0</v>
      </c>
      <c r="L11" s="74" t="n">
        <v>0</v>
      </c>
      <c r="M11" s="74" t="n">
        <f>B11-C11</f>
        <v>0</v>
      </c>
      <c r="N11" s="74" t="n">
        <v>0</v>
      </c>
      <c r="O11" s="77" t="n">
        <f>B11-C11</f>
        <v>0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>
      <c r="A12" s="57" t="n">
        <v>10</v>
      </c>
      <c r="B12" s="22" t="n">
        <f>'Population Totals'!B12</f>
        <v>784672</v>
      </c>
      <c r="C12" s="22" t="n">
        <v>417825</v>
      </c>
      <c r="D12" s="22" t="n">
        <v>57845</v>
      </c>
      <c r="E12" s="64" t="n">
        <f>IF(ISERROR(D12/B12),"",D12/B12)</f>
        <v>0.073718700297704</v>
      </c>
      <c r="F12" s="22" t="n">
        <v>110402</v>
      </c>
      <c r="G12" s="64" t="n">
        <f>IF(ISERROR(F12/B12),"",F12/B12)</f>
        <v>0.140698279026141</v>
      </c>
      <c r="H12" s="71" t="n">
        <f>IF(ISERROR(O12/B12),"",O12/B12)</f>
        <v>0.467516363525142</v>
      </c>
      <c r="I12" s="22" t="n">
        <v>3101</v>
      </c>
      <c r="J12" s="22" t="n">
        <v>171297</v>
      </c>
      <c r="K12" s="22" t="n">
        <v>673823</v>
      </c>
      <c r="L12" s="22" t="n">
        <v>703017</v>
      </c>
      <c r="M12" s="22" t="n">
        <f>B12-C12</f>
        <v>366847</v>
      </c>
      <c r="N12" s="22" t="n">
        <v>462</v>
      </c>
      <c r="O12" s="22" t="n">
        <f>B12-C12</f>
        <v>366847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</row>
    <row r="13">
      <c r="A13" s="57" t="n">
        <v>11</v>
      </c>
      <c r="B13" s="60" t="n">
        <f>'Population Totals'!B13</f>
        <v>784672</v>
      </c>
      <c r="C13" s="60" t="n">
        <v>366187</v>
      </c>
      <c r="D13" s="60" t="n">
        <v>96890</v>
      </c>
      <c r="E13" s="63" t="n">
        <f>IF(ISERROR(D13/B13),"",D13/B13)</f>
        <v>0.123478345091962</v>
      </c>
      <c r="F13" s="60" t="n">
        <v>170137</v>
      </c>
      <c r="G13" s="67" t="n">
        <f>IF(ISERROR(F13/B13),"",F13/B13)</f>
        <v>0.216825629052649</v>
      </c>
      <c r="H13" s="70" t="n">
        <f>IF(ISERROR(O13/B13),"",O13/B13)</f>
        <v>0.533324752253171</v>
      </c>
      <c r="I13" s="74" t="n">
        <v>4766</v>
      </c>
      <c r="J13" s="74" t="n">
        <v>128234</v>
      </c>
      <c r="K13" s="74" t="n">
        <v>614301</v>
      </c>
      <c r="L13" s="74" t="n">
        <v>687510</v>
      </c>
      <c r="M13" s="74" t="n">
        <f>B13-C13</f>
        <v>418485</v>
      </c>
      <c r="N13" s="74" t="n">
        <v>765</v>
      </c>
      <c r="O13" s="77" t="n">
        <f>B13-C13</f>
        <v>418485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C1:D1"/>
    <mergeCell ref="I1:M1"/>
  </mergeCells>
  <printOptions gridLines="true"/>
  <pageMargins bottom="1" footer="0.5" header="0.5" left="0.75" right="0.75" top="1"/>
</worksheet>
</file>

<file path=xl/worksheets/sheet3.xml><?xml version="1.0" encoding="utf-8"?>
<worksheet xmlns:r="http://schemas.openxmlformats.org/officeDocument/2006/relationships" xmlns="http://schemas.openxmlformats.org/spreadsheetml/2006/main">
  <dimension ref="A1:BH13"/>
  <sheetViews>
    <sheetView zoomScale="120" topLeftCell="A1" workbookViewId="0" showGridLines="true" showRowColHeaders="false">
      <pane xSplit="1" ySplit="2" topLeftCell="T3" activePane="bottomRight" state="frozen"/>
      <selection activeCell="L3" sqref="L3:L3" pane="bottomRight"/>
    </sheetView>
  </sheetViews>
  <sheetFormatPr customHeight="false" defaultColWidth="9.28125" defaultRowHeight="12.3"/>
  <cols>
    <col min="1" max="1" bestFit="false" customWidth="true" style="10" width="11.00390625" hidden="false" outlineLevel="0"/>
    <col min="2" max="6" bestFit="false" customWidth="true" style="54" width="13.140625" hidden="false" outlineLevel="0"/>
    <col min="7" max="7" bestFit="false" customWidth="true" style="54" width="16.140625" hidden="false" outlineLevel="0"/>
    <col min="8" max="8" bestFit="false" customWidth="true" style="54" width="13.140625" hidden="false" outlineLevel="0"/>
    <col min="9" max="11" bestFit="false" customWidth="true" style="54" width="16.421875" hidden="false" outlineLevel="0"/>
    <col min="12" max="27" bestFit="false" customWidth="true" style="54" width="13.140625" hidden="false" outlineLevel="0"/>
    <col min="28" max="272" bestFit="true" style="54" width="9.140625" hidden="false" outlineLevel="0"/>
  </cols>
  <sheetData>
    <row r="1" ht="15" customHeight="true">
      <c r="A1" s="78" t="s">
        <v>0</v>
      </c>
      <c r="B1" s="80" t="s">
        <v>32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ht="18.75" s="56" customFormat="true" customHeight="true">
      <c r="A2" s="79"/>
      <c r="B2" s="81" t="s">
        <v>33</v>
      </c>
      <c r="C2" s="81" t="s">
        <v>34</v>
      </c>
      <c r="D2" s="81" t="s">
        <v>35</v>
      </c>
      <c r="E2" s="81" t="s">
        <v>36</v>
      </c>
      <c r="F2" s="81" t="s">
        <v>37</v>
      </c>
      <c r="G2" s="81" t="s">
        <v>38</v>
      </c>
      <c r="H2" s="81" t="s">
        <v>39</v>
      </c>
      <c r="I2" s="81" t="s">
        <v>40</v>
      </c>
      <c r="J2" s="81" t="s">
        <v>41</v>
      </c>
      <c r="K2" s="81" t="s">
        <v>42</v>
      </c>
      <c r="L2" s="81" t="s">
        <v>43</v>
      </c>
      <c r="M2" s="81" t="s">
        <v>44</v>
      </c>
      <c r="N2" s="81" t="s">
        <v>45</v>
      </c>
      <c r="O2" s="81" t="s">
        <v>46</v>
      </c>
      <c r="P2" s="81" t="s">
        <v>47</v>
      </c>
      <c r="Q2" s="81" t="s">
        <v>48</v>
      </c>
      <c r="R2" s="81" t="s">
        <v>49</v>
      </c>
      <c r="S2" s="81" t="s">
        <v>50</v>
      </c>
      <c r="T2" s="81" t="s">
        <v>51</v>
      </c>
      <c r="U2" s="81" t="s">
        <v>52</v>
      </c>
      <c r="V2" s="81" t="s">
        <v>53</v>
      </c>
      <c r="W2" s="81" t="s">
        <v>54</v>
      </c>
      <c r="X2" s="81" t="s">
        <v>55</v>
      </c>
      <c r="Y2" s="81" t="s">
        <v>56</v>
      </c>
      <c r="Z2" s="81" t="s">
        <v>57</v>
      </c>
      <c r="AA2" s="81" t="s">
        <v>58</v>
      </c>
    </row>
    <row r="3" ht="12.6" customHeight="true">
      <c r="A3" s="78" t="n">
        <v>1</v>
      </c>
      <c r="B3" s="60" t="n">
        <v>0</v>
      </c>
      <c r="C3" s="60" t="n">
        <v>0</v>
      </c>
      <c r="D3" s="60" t="n">
        <v>0</v>
      </c>
      <c r="E3" s="60" t="n">
        <v>0</v>
      </c>
      <c r="F3" s="60" t="n">
        <v>0</v>
      </c>
      <c r="G3" s="60" t="n">
        <v>0</v>
      </c>
      <c r="H3" s="60" t="n">
        <v>0</v>
      </c>
      <c r="I3" s="60" t="n">
        <v>0</v>
      </c>
      <c r="J3" s="82" t="n">
        <v>0</v>
      </c>
      <c r="K3" s="82" t="n">
        <v>0</v>
      </c>
      <c r="L3" s="82" t="n">
        <f>B3-G3</f>
        <v>0</v>
      </c>
      <c r="M3" s="60" t="n">
        <v>0</v>
      </c>
      <c r="N3" s="82" t="n">
        <v>0</v>
      </c>
      <c r="O3" s="82" t="n">
        <v>0</v>
      </c>
      <c r="P3" s="82" t="n">
        <v>0</v>
      </c>
      <c r="Q3" s="82" t="n">
        <v>0</v>
      </c>
      <c r="R3" s="82" t="n">
        <v>0</v>
      </c>
      <c r="S3" s="82" t="n">
        <f>D3+N3+O3+P3+Q3+R3</f>
        <v>0</v>
      </c>
      <c r="T3" s="82" t="n">
        <v>0</v>
      </c>
      <c r="U3" s="82" t="n">
        <v>0</v>
      </c>
      <c r="V3" s="82" t="n">
        <v>0</v>
      </c>
      <c r="W3" s="82" t="n">
        <v>0</v>
      </c>
      <c r="X3" s="82" t="n">
        <v>0</v>
      </c>
      <c r="Y3" s="82" t="n">
        <v>0</v>
      </c>
      <c r="Z3" s="82" t="n">
        <f>T3+U3+V3+W3+X3+Y3</f>
        <v>0</v>
      </c>
      <c r="AA3" s="82" t="n">
        <v>0</v>
      </c>
      <c r="AB3" s="56"/>
      <c r="AC3" s="56"/>
    </row>
    <row r="4">
      <c r="A4" s="78" t="n">
        <v>2</v>
      </c>
      <c r="B4" s="22" t="n">
        <v>0</v>
      </c>
      <c r="C4" s="22" t="n">
        <v>0</v>
      </c>
      <c r="D4" s="22" t="n">
        <v>0</v>
      </c>
      <c r="E4" s="22" t="n">
        <v>0</v>
      </c>
      <c r="F4" s="22" t="n">
        <v>0</v>
      </c>
      <c r="G4" s="22" t="n">
        <v>0</v>
      </c>
      <c r="H4" s="22" t="n">
        <v>0</v>
      </c>
      <c r="I4" s="22" t="n">
        <v>0</v>
      </c>
      <c r="J4" s="17" t="n">
        <v>0</v>
      </c>
      <c r="K4" s="17" t="n">
        <v>0</v>
      </c>
      <c r="L4" s="17" t="n">
        <f>B4-G4</f>
        <v>0</v>
      </c>
      <c r="M4" s="22" t="n">
        <v>0</v>
      </c>
      <c r="N4" s="17" t="n">
        <v>0</v>
      </c>
      <c r="O4" s="17" t="n">
        <v>0</v>
      </c>
      <c r="P4" s="17" t="n">
        <v>0</v>
      </c>
      <c r="Q4" s="17" t="n">
        <v>0</v>
      </c>
      <c r="R4" s="17" t="n">
        <v>0</v>
      </c>
      <c r="S4" s="17" t="n">
        <f>D4+N4+O4+P4+Q4+R4</f>
        <v>0</v>
      </c>
      <c r="T4" s="17" t="n">
        <v>0</v>
      </c>
      <c r="U4" s="17" t="n">
        <v>0</v>
      </c>
      <c r="V4" s="17" t="n">
        <v>0</v>
      </c>
      <c r="W4" s="17" t="n">
        <v>0</v>
      </c>
      <c r="X4" s="17" t="n">
        <v>0</v>
      </c>
      <c r="Y4" s="17" t="n">
        <v>0</v>
      </c>
      <c r="Z4" s="17" t="n">
        <f>T4+U4+V4+W4+X4+Y4</f>
        <v>0</v>
      </c>
      <c r="AA4" s="17" t="n">
        <v>0</v>
      </c>
      <c r="AB4" s="56"/>
      <c r="AC4" s="56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</row>
    <row r="5">
      <c r="A5" s="78" t="n">
        <v>3</v>
      </c>
      <c r="B5" s="60" t="n">
        <v>608237</v>
      </c>
      <c r="C5" s="60" t="n">
        <v>262005</v>
      </c>
      <c r="D5" s="60" t="n">
        <v>270666</v>
      </c>
      <c r="E5" s="60" t="n">
        <v>37877</v>
      </c>
      <c r="F5" s="60" t="n">
        <v>570360</v>
      </c>
      <c r="G5" s="60" t="n">
        <v>254609</v>
      </c>
      <c r="H5" s="60" t="n">
        <v>18232</v>
      </c>
      <c r="I5" s="60" t="n">
        <v>2415</v>
      </c>
      <c r="J5" s="82" t="n">
        <v>2001</v>
      </c>
      <c r="K5" s="82" t="n">
        <v>958</v>
      </c>
      <c r="L5" s="82" t="n">
        <f>B5-G5</f>
        <v>353628</v>
      </c>
      <c r="M5" s="60" t="n">
        <v>571934</v>
      </c>
      <c r="N5" s="82" t="n">
        <v>6532</v>
      </c>
      <c r="O5" s="82" t="n">
        <v>2544</v>
      </c>
      <c r="P5" s="82" t="n">
        <v>905</v>
      </c>
      <c r="Q5" s="82" t="n">
        <v>120</v>
      </c>
      <c r="R5" s="82" t="n">
        <v>2487</v>
      </c>
      <c r="S5" s="82" t="n">
        <f>D5+N5+O5+P5+Q5+R5</f>
        <v>283254</v>
      </c>
      <c r="T5" s="82" t="n">
        <v>267094</v>
      </c>
      <c r="U5" s="82" t="n">
        <v>6139</v>
      </c>
      <c r="V5" s="82" t="n">
        <v>2407</v>
      </c>
      <c r="W5" s="82" t="n">
        <v>874</v>
      </c>
      <c r="X5" s="82" t="n">
        <v>114</v>
      </c>
      <c r="Y5" s="82" t="n">
        <v>1086</v>
      </c>
      <c r="Z5" s="82" t="n">
        <f>T5+U5+V5+W5+X5+Y5</f>
        <v>277714</v>
      </c>
      <c r="AA5" s="82" t="n">
        <v>17933</v>
      </c>
      <c r="AB5" s="56"/>
      <c r="AC5" s="56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</row>
    <row r="6">
      <c r="A6" s="78" t="n">
        <v>4</v>
      </c>
      <c r="B6" s="22" t="n">
        <v>626799</v>
      </c>
      <c r="C6" s="22" t="n">
        <v>313650</v>
      </c>
      <c r="D6" s="22" t="n">
        <v>237634</v>
      </c>
      <c r="E6" s="22" t="n">
        <v>43234</v>
      </c>
      <c r="F6" s="22" t="n">
        <v>583565</v>
      </c>
      <c r="G6" s="22" t="n">
        <v>306714</v>
      </c>
      <c r="H6" s="22" t="n">
        <v>15005</v>
      </c>
      <c r="I6" s="22" t="n">
        <v>2519</v>
      </c>
      <c r="J6" s="17" t="n">
        <v>2219</v>
      </c>
      <c r="K6" s="17" t="n">
        <v>473</v>
      </c>
      <c r="L6" s="17" t="n">
        <f>B6-G6</f>
        <v>320085</v>
      </c>
      <c r="M6" s="22" t="n">
        <v>594528</v>
      </c>
      <c r="N6" s="17" t="n">
        <v>5119</v>
      </c>
      <c r="O6" s="17" t="n">
        <v>1914</v>
      </c>
      <c r="P6" s="17" t="n">
        <v>623</v>
      </c>
      <c r="Q6" s="17" t="n">
        <v>89</v>
      </c>
      <c r="R6" s="17" t="n">
        <v>1501</v>
      </c>
      <c r="S6" s="17" t="n">
        <f>D6+N6+O6+P6+Q6+R6</f>
        <v>246880</v>
      </c>
      <c r="T6" s="17" t="n">
        <v>235230</v>
      </c>
      <c r="U6" s="17" t="n">
        <v>4859</v>
      </c>
      <c r="V6" s="17" t="n">
        <v>1806</v>
      </c>
      <c r="W6" s="17" t="n">
        <v>601</v>
      </c>
      <c r="X6" s="17" t="n">
        <v>89</v>
      </c>
      <c r="Y6" s="17" t="n">
        <v>698</v>
      </c>
      <c r="Z6" s="17" t="n">
        <f>T6+U6+V6+W6+X6+Y6</f>
        <v>243283</v>
      </c>
      <c r="AA6" s="17" t="n">
        <v>14788</v>
      </c>
      <c r="AB6" s="56"/>
      <c r="AC6" s="56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</row>
    <row r="7">
      <c r="A7" s="78" t="n">
        <v>5</v>
      </c>
      <c r="B7" s="60" t="n">
        <v>0</v>
      </c>
      <c r="C7" s="60" t="n">
        <v>0</v>
      </c>
      <c r="D7" s="60" t="n">
        <v>0</v>
      </c>
      <c r="E7" s="60" t="n">
        <v>0</v>
      </c>
      <c r="F7" s="60" t="n">
        <v>0</v>
      </c>
      <c r="G7" s="60" t="n">
        <v>0</v>
      </c>
      <c r="H7" s="60" t="n">
        <v>0</v>
      </c>
      <c r="I7" s="60" t="n">
        <v>0</v>
      </c>
      <c r="J7" s="82" t="n">
        <v>0</v>
      </c>
      <c r="K7" s="82" t="n">
        <v>0</v>
      </c>
      <c r="L7" s="82" t="n">
        <f>B7-G7</f>
        <v>0</v>
      </c>
      <c r="M7" s="60" t="n">
        <v>0</v>
      </c>
      <c r="N7" s="82" t="n">
        <v>0</v>
      </c>
      <c r="O7" s="82" t="n">
        <v>0</v>
      </c>
      <c r="P7" s="82" t="n">
        <v>0</v>
      </c>
      <c r="Q7" s="82" t="n">
        <v>0</v>
      </c>
      <c r="R7" s="82" t="n">
        <v>0</v>
      </c>
      <c r="S7" s="82" t="n">
        <f>D7+N7+O7+P7+Q7+R7</f>
        <v>0</v>
      </c>
      <c r="T7" s="82" t="n">
        <v>0</v>
      </c>
      <c r="U7" s="82" t="n">
        <v>0</v>
      </c>
      <c r="V7" s="82" t="n">
        <v>0</v>
      </c>
      <c r="W7" s="82" t="n">
        <v>0</v>
      </c>
      <c r="X7" s="82" t="n">
        <v>0</v>
      </c>
      <c r="Y7" s="82" t="n">
        <v>0</v>
      </c>
      <c r="Z7" s="82" t="n">
        <f>T7+U7+V7+W7+X7+Y7</f>
        <v>0</v>
      </c>
      <c r="AA7" s="82" t="n">
        <v>0</v>
      </c>
      <c r="AB7" s="56"/>
      <c r="AC7" s="56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>
      <c r="A8" s="78" t="n">
        <v>6</v>
      </c>
      <c r="B8" s="22" t="n">
        <v>0</v>
      </c>
      <c r="C8" s="22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17" t="n">
        <v>0</v>
      </c>
      <c r="K8" s="17" t="n">
        <v>0</v>
      </c>
      <c r="L8" s="17" t="n">
        <f>B8-G8</f>
        <v>0</v>
      </c>
      <c r="M8" s="22" t="n">
        <v>0</v>
      </c>
      <c r="N8" s="17" t="n">
        <v>0</v>
      </c>
      <c r="O8" s="17" t="n">
        <v>0</v>
      </c>
      <c r="P8" s="17" t="n">
        <v>0</v>
      </c>
      <c r="Q8" s="17" t="n">
        <v>0</v>
      </c>
      <c r="R8" s="17" t="n">
        <v>0</v>
      </c>
      <c r="S8" s="17" t="n">
        <f>D8+N8+O8+P8+Q8+R8</f>
        <v>0</v>
      </c>
      <c r="T8" s="17" t="n">
        <v>0</v>
      </c>
      <c r="U8" s="17" t="n">
        <v>0</v>
      </c>
      <c r="V8" s="17" t="n">
        <v>0</v>
      </c>
      <c r="W8" s="17" t="n">
        <v>0</v>
      </c>
      <c r="X8" s="17" t="n">
        <v>0</v>
      </c>
      <c r="Y8" s="17" t="n">
        <v>0</v>
      </c>
      <c r="Z8" s="17" t="n">
        <f>T8+U8+V8+W8+X8+Y8</f>
        <v>0</v>
      </c>
      <c r="AA8" s="17" t="n">
        <v>0</v>
      </c>
      <c r="AB8" s="56"/>
      <c r="AC8" s="56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</row>
    <row r="9">
      <c r="A9" s="78" t="n">
        <v>7</v>
      </c>
      <c r="B9" s="60" t="n">
        <v>0</v>
      </c>
      <c r="C9" s="60" t="n">
        <v>0</v>
      </c>
      <c r="D9" s="60" t="n">
        <v>0</v>
      </c>
      <c r="E9" s="60" t="n">
        <v>0</v>
      </c>
      <c r="F9" s="60" t="n">
        <v>0</v>
      </c>
      <c r="G9" s="60" t="n">
        <v>0</v>
      </c>
      <c r="H9" s="60" t="n">
        <v>0</v>
      </c>
      <c r="I9" s="60" t="n">
        <v>0</v>
      </c>
      <c r="J9" s="82" t="n">
        <v>0</v>
      </c>
      <c r="K9" s="82" t="n">
        <v>0</v>
      </c>
      <c r="L9" s="82" t="n">
        <f>B9-G9</f>
        <v>0</v>
      </c>
      <c r="M9" s="60" t="n">
        <v>0</v>
      </c>
      <c r="N9" s="82" t="n">
        <v>0</v>
      </c>
      <c r="O9" s="82" t="n">
        <v>0</v>
      </c>
      <c r="P9" s="82" t="n">
        <v>0</v>
      </c>
      <c r="Q9" s="82" t="n">
        <v>0</v>
      </c>
      <c r="R9" s="82" t="n">
        <v>0</v>
      </c>
      <c r="S9" s="82" t="n">
        <f>D9+N9+O9+P9+Q9+R9</f>
        <v>0</v>
      </c>
      <c r="T9" s="82" t="n">
        <v>0</v>
      </c>
      <c r="U9" s="82" t="n">
        <v>0</v>
      </c>
      <c r="V9" s="82" t="n">
        <v>0</v>
      </c>
      <c r="W9" s="82" t="n">
        <v>0</v>
      </c>
      <c r="X9" s="82" t="n">
        <v>0</v>
      </c>
      <c r="Y9" s="82" t="n">
        <v>0</v>
      </c>
      <c r="Z9" s="82" t="n">
        <f>T9+U9+V9+W9+X9+Y9</f>
        <v>0</v>
      </c>
      <c r="AA9" s="82" t="n">
        <v>0</v>
      </c>
      <c r="AB9" s="56"/>
      <c r="AC9" s="56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</row>
    <row r="10">
      <c r="A10" s="78" t="n">
        <v>8</v>
      </c>
      <c r="B10" s="22" t="n">
        <v>622785</v>
      </c>
      <c r="C10" s="22" t="n">
        <v>338741</v>
      </c>
      <c r="D10" s="22" t="n">
        <v>74804</v>
      </c>
      <c r="E10" s="22" t="n">
        <v>112891</v>
      </c>
      <c r="F10" s="22" t="n">
        <v>509894</v>
      </c>
      <c r="G10" s="22" t="n">
        <v>324602</v>
      </c>
      <c r="H10" s="22" t="n">
        <v>84794</v>
      </c>
      <c r="I10" s="22" t="n">
        <v>4185</v>
      </c>
      <c r="J10" s="17" t="n">
        <v>727</v>
      </c>
      <c r="K10" s="17" t="n">
        <v>411</v>
      </c>
      <c r="L10" s="17" t="n">
        <f>B10-G10</f>
        <v>298183</v>
      </c>
      <c r="M10" s="22" t="n">
        <v>561938</v>
      </c>
      <c r="N10" s="17" t="n">
        <v>4219</v>
      </c>
      <c r="O10" s="17" t="n">
        <v>622</v>
      </c>
      <c r="P10" s="17" t="n">
        <v>600</v>
      </c>
      <c r="Q10" s="17" t="n">
        <v>47</v>
      </c>
      <c r="R10" s="17" t="n">
        <v>1651</v>
      </c>
      <c r="S10" s="17" t="n">
        <f>D10+N10+O10+P10+Q10+R10</f>
        <v>81943</v>
      </c>
      <c r="T10" s="17" t="n">
        <v>73493</v>
      </c>
      <c r="U10" s="17" t="n">
        <v>3968</v>
      </c>
      <c r="V10" s="17" t="n">
        <v>575</v>
      </c>
      <c r="W10" s="17" t="n">
        <v>583</v>
      </c>
      <c r="X10" s="17" t="n">
        <v>46</v>
      </c>
      <c r="Y10" s="17" t="n">
        <v>630</v>
      </c>
      <c r="Z10" s="17" t="n">
        <f>T10+U10+V10+W10+X10+Y10</f>
        <v>79295</v>
      </c>
      <c r="AA10" s="17" t="n">
        <v>84283</v>
      </c>
      <c r="AB10" s="56"/>
      <c r="AC10" s="56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</row>
    <row r="11">
      <c r="A11" s="78" t="n">
        <v>9</v>
      </c>
      <c r="B11" s="60" t="n">
        <v>0</v>
      </c>
      <c r="C11" s="60" t="n">
        <v>0</v>
      </c>
      <c r="D11" s="60" t="n">
        <v>0</v>
      </c>
      <c r="E11" s="60" t="n">
        <v>0</v>
      </c>
      <c r="F11" s="60" t="n">
        <v>0</v>
      </c>
      <c r="G11" s="60" t="n">
        <v>0</v>
      </c>
      <c r="H11" s="60" t="n">
        <v>0</v>
      </c>
      <c r="I11" s="60" t="n">
        <v>0</v>
      </c>
      <c r="J11" s="82" t="n">
        <v>0</v>
      </c>
      <c r="K11" s="82" t="n">
        <v>0</v>
      </c>
      <c r="L11" s="82" t="n">
        <f>B11-G11</f>
        <v>0</v>
      </c>
      <c r="M11" s="60" t="n">
        <v>0</v>
      </c>
      <c r="N11" s="82" t="n">
        <v>0</v>
      </c>
      <c r="O11" s="82" t="n">
        <v>0</v>
      </c>
      <c r="P11" s="82" t="n">
        <v>0</v>
      </c>
      <c r="Q11" s="82" t="n">
        <v>0</v>
      </c>
      <c r="R11" s="82" t="n">
        <v>0</v>
      </c>
      <c r="S11" s="82" t="n">
        <f>D11+N11+O11+P11+Q11+R11</f>
        <v>0</v>
      </c>
      <c r="T11" s="82" t="n">
        <v>0</v>
      </c>
      <c r="U11" s="82" t="n">
        <v>0</v>
      </c>
      <c r="V11" s="82" t="n">
        <v>0</v>
      </c>
      <c r="W11" s="82" t="n">
        <v>0</v>
      </c>
      <c r="X11" s="82" t="n">
        <v>0</v>
      </c>
      <c r="Y11" s="82" t="n">
        <v>0</v>
      </c>
      <c r="Z11" s="82" t="n">
        <f>T11+U11+V11+W11+X11+Y11</f>
        <v>0</v>
      </c>
      <c r="AA11" s="82" t="n">
        <v>0</v>
      </c>
      <c r="AB11" s="56"/>
      <c r="AC11" s="56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</row>
    <row r="12">
      <c r="A12" s="78" t="n">
        <v>10</v>
      </c>
      <c r="B12" s="22" t="n">
        <v>582664</v>
      </c>
      <c r="C12" s="22" t="n">
        <v>324849</v>
      </c>
      <c r="D12" s="22" t="n">
        <v>43067</v>
      </c>
      <c r="E12" s="22" t="n">
        <v>74741</v>
      </c>
      <c r="F12" s="22" t="n">
        <v>507923</v>
      </c>
      <c r="G12" s="22" t="n">
        <v>314464</v>
      </c>
      <c r="H12" s="22" t="n">
        <v>126182</v>
      </c>
      <c r="I12" s="22" t="n">
        <v>3572</v>
      </c>
      <c r="J12" s="17" t="n">
        <v>655</v>
      </c>
      <c r="K12" s="17" t="n">
        <v>356</v>
      </c>
      <c r="L12" s="17" t="n">
        <f>B12-G12</f>
        <v>268200</v>
      </c>
      <c r="M12" s="22" t="n">
        <v>532945</v>
      </c>
      <c r="N12" s="17" t="n">
        <v>3575</v>
      </c>
      <c r="O12" s="17" t="n">
        <v>406</v>
      </c>
      <c r="P12" s="17" t="n">
        <v>448</v>
      </c>
      <c r="Q12" s="17" t="n">
        <v>33</v>
      </c>
      <c r="R12" s="17" t="n">
        <v>1048</v>
      </c>
      <c r="S12" s="17" t="n">
        <f>D12+N12+O12+P12+Q12+R12</f>
        <v>48577</v>
      </c>
      <c r="T12" s="17" t="n">
        <v>42235</v>
      </c>
      <c r="U12" s="17" t="n">
        <v>3375</v>
      </c>
      <c r="V12" s="17" t="n">
        <v>357</v>
      </c>
      <c r="W12" s="17" t="n">
        <v>435</v>
      </c>
      <c r="X12" s="17" t="n">
        <v>31</v>
      </c>
      <c r="Y12" s="17" t="n">
        <v>438</v>
      </c>
      <c r="Z12" s="17" t="n">
        <f>T12+U12+V12+W12+X12+Y12</f>
        <v>46871</v>
      </c>
      <c r="AA12" s="17" t="n">
        <v>125746</v>
      </c>
      <c r="AB12" s="56"/>
      <c r="AC12" s="56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</row>
    <row r="13">
      <c r="A13" s="78" t="n">
        <v>11</v>
      </c>
      <c r="B13" s="60" t="n">
        <v>592391</v>
      </c>
      <c r="C13" s="60" t="n">
        <v>290791</v>
      </c>
      <c r="D13" s="60" t="n">
        <v>72318</v>
      </c>
      <c r="E13" s="60" t="n">
        <v>116651</v>
      </c>
      <c r="F13" s="60" t="n">
        <v>475740</v>
      </c>
      <c r="G13" s="60" t="n">
        <v>276702</v>
      </c>
      <c r="H13" s="60" t="n">
        <v>100854</v>
      </c>
      <c r="I13" s="60" t="n">
        <v>3399</v>
      </c>
      <c r="J13" s="82" t="n">
        <v>864</v>
      </c>
      <c r="K13" s="82" t="n">
        <v>575</v>
      </c>
      <c r="L13" s="82" t="n">
        <f>B13-G13</f>
        <v>315689</v>
      </c>
      <c r="M13" s="60" t="n">
        <v>530704</v>
      </c>
      <c r="N13" s="82" t="n">
        <v>3973</v>
      </c>
      <c r="O13" s="82" t="n">
        <v>622</v>
      </c>
      <c r="P13" s="82" t="n">
        <v>650</v>
      </c>
      <c r="Q13" s="82" t="n">
        <v>58</v>
      </c>
      <c r="R13" s="82" t="n">
        <v>1645</v>
      </c>
      <c r="S13" s="82" t="n">
        <f>D13+N13+O13+P13+Q13+R13</f>
        <v>79266</v>
      </c>
      <c r="T13" s="82" t="n">
        <v>70856</v>
      </c>
      <c r="U13" s="82" t="n">
        <v>3689</v>
      </c>
      <c r="V13" s="82" t="n">
        <v>556</v>
      </c>
      <c r="W13" s="82" t="n">
        <v>625</v>
      </c>
      <c r="X13" s="82" t="n">
        <v>56</v>
      </c>
      <c r="Y13" s="82" t="n">
        <v>603</v>
      </c>
      <c r="Z13" s="82" t="n">
        <f>T13+U13+V13+W13+X13+Y13</f>
        <v>76385</v>
      </c>
      <c r="AA13" s="82" t="n">
        <v>100392</v>
      </c>
      <c r="AB13" s="56"/>
      <c r="AC13" s="56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mergeCells>
    <mergeCell ref="B1:M1"/>
  </mergeCells>
  <printOptions gridLines="true"/>
  <pageMargins bottom="1" footer="0.5" header="0.5" left="0.75" right="0.75" top="1"/>
</worksheet>
</file>

<file path=xl/worksheets/sheet4.xml><?xml version="1.0" encoding="utf-8"?>
<worksheet xmlns:r="http://schemas.openxmlformats.org/officeDocument/2006/relationships" xmlns="http://schemas.openxmlformats.org/spreadsheetml/2006/main">
  <dimension ref="A1:CR13"/>
  <sheetViews>
    <sheetView zoomScale="112" topLeftCell="A1" workbookViewId="0" showGridLines="true" showRowColHeaders="false">
      <pane xSplit="1" ySplit="2" topLeftCell="B3" activePane="bottomRight" state="frozen"/>
      <selection activeCell="B3" sqref="B3:B3" pane="bottomRight"/>
    </sheetView>
  </sheetViews>
  <sheetFormatPr customHeight="false" defaultColWidth="9.28125" defaultRowHeight="12.3"/>
  <cols>
    <col min="2" max="4" bestFit="false" customWidth="true" width="11.28125" hidden="false" outlineLevel="0"/>
    <col min="10" max="10" bestFit="false" customWidth="true" width="10.00390625" hidden="false" outlineLevel="0"/>
    <col min="11" max="11" bestFit="false" customWidth="true" width="9.57421875" hidden="false" outlineLevel="0"/>
    <col min="12" max="12" bestFit="false" customWidth="true" width="9.57421875" hidden="true" outlineLevel="0"/>
    <col min="17" max="17" bestFit="false" customWidth="true" width="10.140625" hidden="false" outlineLevel="0"/>
    <col min="18" max="18" bestFit="false" customWidth="true" width="11.421875" hidden="true" outlineLevel="0"/>
    <col min="19" max="19" bestFit="false" customWidth="true" width="11.00390625" hidden="false" outlineLevel="0"/>
    <col min="20" max="20" bestFit="false" customWidth="true" width="10.140625" hidden="false" outlineLevel="0"/>
    <col min="21" max="21" bestFit="false" customWidth="true" width="9.57421875" hidden="false" outlineLevel="0"/>
    <col min="22" max="22" bestFit="false" customWidth="true" width="10.140625" hidden="false" outlineLevel="0"/>
    <col min="23" max="23" bestFit="false" customWidth="true" width="10.7109375" hidden="false" outlineLevel="0"/>
    <col min="24" max="25" bestFit="false" customWidth="true" width="10.00390625" hidden="false" outlineLevel="0"/>
    <col min="26" max="26" bestFit="false" customWidth="true" width="9.57421875" hidden="true" outlineLevel="0"/>
    <col min="27" max="27" bestFit="false" customWidth="true" width="8.8515625" hidden="false" outlineLevel="0"/>
    <col min="28" max="28" bestFit="false" customWidth="true" width="9.28125" hidden="false" outlineLevel="0"/>
    <col min="29" max="29" bestFit="false" customWidth="true" width="6.8515625" hidden="false" outlineLevel="0"/>
    <col min="30" max="30" bestFit="false" customWidth="true" width="9.421875" hidden="false" outlineLevel="0"/>
    <col min="31" max="31" bestFit="false" customWidth="true" width="9.140625" hidden="false" outlineLevel="0"/>
    <col min="32" max="32" bestFit="false" customWidth="true" width="11.140625" hidden="true" outlineLevel="0"/>
    <col min="33" max="33" bestFit="false" customWidth="true" width="11.00390625" hidden="false" outlineLevel="0"/>
    <col min="34" max="34" bestFit="false" customWidth="true" width="10.140625" hidden="false" outlineLevel="0"/>
    <col min="35" max="35" bestFit="false" customWidth="true" width="12.57421875" hidden="false" outlineLevel="0"/>
    <col min="36" max="36" bestFit="false" customWidth="true" width="10.140625" hidden="false" outlineLevel="0"/>
    <col min="37" max="37" bestFit="false" customWidth="true" width="10.7109375" hidden="false" outlineLevel="0"/>
  </cols>
  <sheetData>
    <row r="1" ht="15.75" customHeight="true">
      <c r="A1" s="10"/>
      <c r="B1" s="84"/>
      <c r="C1" s="84"/>
      <c r="D1" s="84" t="s">
        <v>61</v>
      </c>
      <c r="E1" s="84"/>
      <c r="F1" s="84"/>
      <c r="G1" s="89"/>
      <c r="H1" s="90" t="s">
        <v>66</v>
      </c>
      <c r="I1" s="90"/>
      <c r="J1" s="84"/>
      <c r="K1" s="84"/>
      <c r="L1" s="84"/>
      <c r="M1" s="84" t="s">
        <v>72</v>
      </c>
      <c r="N1" s="84"/>
      <c r="O1" s="84"/>
      <c r="P1" s="84"/>
      <c r="Q1" s="84"/>
      <c r="R1" s="84"/>
      <c r="S1" s="89"/>
      <c r="T1" s="89"/>
      <c r="U1" s="89" t="s">
        <v>81</v>
      </c>
      <c r="V1" s="89"/>
      <c r="W1" s="89"/>
      <c r="X1" s="84"/>
      <c r="Y1" s="84"/>
      <c r="Z1" s="84"/>
      <c r="AA1" s="84" t="s">
        <v>88</v>
      </c>
      <c r="AB1" s="84"/>
      <c r="AC1" s="84"/>
      <c r="AD1" s="84"/>
      <c r="AE1" s="84"/>
      <c r="AF1" s="84"/>
      <c r="AG1" s="89"/>
      <c r="AH1" s="89"/>
      <c r="AI1" s="89" t="s">
        <v>97</v>
      </c>
      <c r="AJ1" s="89"/>
      <c r="AK1" s="89"/>
    </row>
    <row r="2" ht="14.5" customHeight="true">
      <c r="A2" s="83" t="s">
        <v>0</v>
      </c>
      <c r="B2" s="85" t="s">
        <v>59</v>
      </c>
      <c r="C2" s="87" t="s">
        <v>60</v>
      </c>
      <c r="D2" s="88" t="s">
        <v>62</v>
      </c>
      <c r="E2" s="85" t="s">
        <v>63</v>
      </c>
      <c r="F2" s="87" t="s">
        <v>64</v>
      </c>
      <c r="G2" s="85" t="s">
        <v>65</v>
      </c>
      <c r="H2" s="87" t="s">
        <v>67</v>
      </c>
      <c r="I2" s="88" t="s">
        <v>68</v>
      </c>
      <c r="J2" s="91" t="s">
        <v>69</v>
      </c>
      <c r="K2" s="92" t="s">
        <v>70</v>
      </c>
      <c r="L2" s="93" t="s">
        <v>71</v>
      </c>
      <c r="M2" s="91" t="s">
        <v>73</v>
      </c>
      <c r="N2" s="92" t="s">
        <v>74</v>
      </c>
      <c r="O2" s="94" t="s">
        <v>75</v>
      </c>
      <c r="P2" s="91" t="s">
        <v>76</v>
      </c>
      <c r="Q2" s="92" t="s">
        <v>77</v>
      </c>
      <c r="R2" s="93" t="s">
        <v>78</v>
      </c>
      <c r="S2" s="85" t="s">
        <v>79</v>
      </c>
      <c r="T2" s="87" t="s">
        <v>80</v>
      </c>
      <c r="U2" s="88" t="s">
        <v>82</v>
      </c>
      <c r="V2" s="95" t="s">
        <v>83</v>
      </c>
      <c r="W2" s="96" t="s">
        <v>84</v>
      </c>
      <c r="X2" s="91" t="s">
        <v>85</v>
      </c>
      <c r="Y2" s="92" t="s">
        <v>86</v>
      </c>
      <c r="Z2" s="94" t="s">
        <v>87</v>
      </c>
      <c r="AA2" s="91" t="s">
        <v>89</v>
      </c>
      <c r="AB2" s="92" t="s">
        <v>90</v>
      </c>
      <c r="AC2" s="94" t="s">
        <v>91</v>
      </c>
      <c r="AD2" s="91" t="s">
        <v>92</v>
      </c>
      <c r="AE2" s="92" t="s">
        <v>93</v>
      </c>
      <c r="AF2" s="94" t="s">
        <v>94</v>
      </c>
      <c r="AG2" s="85" t="s">
        <v>95</v>
      </c>
      <c r="AH2" s="87" t="s">
        <v>96</v>
      </c>
      <c r="AI2" s="88" t="s">
        <v>98</v>
      </c>
      <c r="AJ2" s="97" t="s">
        <v>99</v>
      </c>
      <c r="AK2" s="96" t="s">
        <v>100</v>
      </c>
    </row>
    <row r="3" ht="12.6" customHeight="true">
      <c r="A3" s="83" t="n">
        <v>1</v>
      </c>
      <c r="B3" s="86" t="n">
        <v>0</v>
      </c>
      <c r="C3" s="86" t="n">
        <v>0</v>
      </c>
      <c r="D3" s="86" t="n">
        <v>0</v>
      </c>
      <c r="E3" s="86" t="n">
        <v>0</v>
      </c>
      <c r="F3" s="86" t="n">
        <v>0</v>
      </c>
      <c r="G3" s="86" t="n">
        <v>0</v>
      </c>
      <c r="H3" s="86" t="n">
        <v>0</v>
      </c>
      <c r="I3" s="86" t="n">
        <v>0</v>
      </c>
      <c r="J3" s="86" t="n">
        <v>0</v>
      </c>
      <c r="K3" s="86" t="n">
        <v>0</v>
      </c>
      <c r="L3" s="86" t="n">
        <v>0</v>
      </c>
      <c r="M3" s="86" t="n">
        <v>0</v>
      </c>
      <c r="N3" s="86" t="n">
        <v>0</v>
      </c>
      <c r="O3" s="86" t="n">
        <v>0</v>
      </c>
      <c r="P3" s="86" t="n">
        <v>0</v>
      </c>
      <c r="Q3" s="86" t="n">
        <v>0</v>
      </c>
      <c r="R3" s="86" t="n">
        <v>0</v>
      </c>
      <c r="S3" s="86" t="n">
        <v>0</v>
      </c>
      <c r="T3" s="86" t="n">
        <v>0</v>
      </c>
      <c r="U3" s="86" t="n">
        <v>0</v>
      </c>
      <c r="V3" s="86" t="n">
        <v>0</v>
      </c>
      <c r="W3" s="86" t="n">
        <v>0</v>
      </c>
      <c r="X3" s="86" t="n">
        <v>0</v>
      </c>
      <c r="Y3" s="86" t="n">
        <v>0</v>
      </c>
      <c r="Z3" s="86" t="n">
        <v>0</v>
      </c>
      <c r="AA3" s="86" t="n">
        <v>0</v>
      </c>
      <c r="AB3" s="86" t="n">
        <v>0</v>
      </c>
      <c r="AC3" s="86" t="n">
        <v>0</v>
      </c>
      <c r="AD3" s="86" t="n">
        <v>0</v>
      </c>
      <c r="AE3" s="86" t="n">
        <v>0</v>
      </c>
      <c r="AF3" s="86" t="n">
        <v>0</v>
      </c>
      <c r="AG3" s="86" t="n">
        <v>0</v>
      </c>
      <c r="AH3" s="86" t="n">
        <v>0</v>
      </c>
      <c r="AI3" s="86" t="n">
        <v>0</v>
      </c>
      <c r="AJ3" s="86" t="n">
        <v>0</v>
      </c>
      <c r="AK3" s="86" t="n">
        <v>0</v>
      </c>
    </row>
    <row r="4">
      <c r="A4" s="83" t="n">
        <v>2</v>
      </c>
      <c r="B4" s="22" t="n">
        <v>0</v>
      </c>
      <c r="C4" s="22" t="n">
        <v>0</v>
      </c>
      <c r="D4" s="22" t="n">
        <v>0</v>
      </c>
      <c r="E4" s="22" t="n">
        <v>0</v>
      </c>
      <c r="F4" s="22" t="n">
        <v>0</v>
      </c>
      <c r="G4" s="22" t="n">
        <v>0</v>
      </c>
      <c r="H4" s="22" t="n">
        <v>0</v>
      </c>
      <c r="I4" s="22" t="n">
        <v>0</v>
      </c>
      <c r="J4" s="22" t="n">
        <v>0</v>
      </c>
      <c r="K4" s="22" t="n">
        <v>0</v>
      </c>
      <c r="L4" s="22" t="n">
        <v>0</v>
      </c>
      <c r="M4" s="22" t="n">
        <v>0</v>
      </c>
      <c r="N4" s="22" t="n">
        <v>0</v>
      </c>
      <c r="O4" s="22" t="n">
        <v>0</v>
      </c>
      <c r="P4" s="22" t="n">
        <v>0</v>
      </c>
      <c r="Q4" s="22" t="n">
        <v>0</v>
      </c>
      <c r="R4" s="22" t="n">
        <v>0</v>
      </c>
      <c r="S4" s="22" t="n">
        <v>0</v>
      </c>
      <c r="T4" s="22" t="n">
        <v>0</v>
      </c>
      <c r="U4" s="22" t="n">
        <v>0</v>
      </c>
      <c r="V4" s="22" t="n">
        <v>0</v>
      </c>
      <c r="W4" s="22" t="n">
        <v>0</v>
      </c>
      <c r="X4" s="22" t="n">
        <v>0</v>
      </c>
      <c r="Y4" s="22" t="n">
        <v>0</v>
      </c>
      <c r="Z4" s="22" t="n">
        <v>0</v>
      </c>
      <c r="AA4" s="22" t="n">
        <v>0</v>
      </c>
      <c r="AB4" s="22" t="n">
        <v>0</v>
      </c>
      <c r="AC4" s="22" t="n">
        <v>0</v>
      </c>
      <c r="AD4" s="22" t="n">
        <v>0</v>
      </c>
      <c r="AE4" s="22" t="n">
        <v>0</v>
      </c>
      <c r="AF4" s="22" t="n">
        <v>0</v>
      </c>
      <c r="AG4" s="22" t="n">
        <v>0</v>
      </c>
      <c r="AH4" s="22" t="n">
        <v>0</v>
      </c>
      <c r="AI4" s="22" t="n">
        <v>0</v>
      </c>
      <c r="AJ4" s="22" t="n">
        <v>0</v>
      </c>
      <c r="AK4" s="22" t="n">
        <v>0</v>
      </c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</row>
    <row r="5">
      <c r="A5" s="83" t="n">
        <v>3</v>
      </c>
      <c r="B5" s="22" t="n">
        <v>65648</v>
      </c>
      <c r="C5" s="22" t="n">
        <v>57606</v>
      </c>
      <c r="D5" s="22" t="n">
        <v>3087</v>
      </c>
      <c r="E5" s="22" t="n">
        <v>69196</v>
      </c>
      <c r="F5" s="22" t="n">
        <v>55395</v>
      </c>
      <c r="G5" s="22" t="n">
        <v>171316</v>
      </c>
      <c r="H5" s="22" t="n">
        <v>71068</v>
      </c>
      <c r="I5" s="22" t="n">
        <v>3767</v>
      </c>
      <c r="J5" s="22" t="n">
        <v>135220</v>
      </c>
      <c r="K5" s="22" t="n">
        <v>66240</v>
      </c>
      <c r="L5" s="22" t="n">
        <v>201689</v>
      </c>
      <c r="M5" s="22" t="n">
        <v>137784</v>
      </c>
      <c r="N5" s="22" t="n">
        <v>62853</v>
      </c>
      <c r="O5" s="22" t="n">
        <v>2278</v>
      </c>
      <c r="P5" s="22" t="n">
        <v>134358</v>
      </c>
      <c r="Q5" s="22" t="n">
        <v>67434</v>
      </c>
      <c r="R5" s="22" t="n">
        <v>202018</v>
      </c>
      <c r="S5" s="22" t="n">
        <v>183274</v>
      </c>
      <c r="T5" s="22" t="n">
        <v>95170</v>
      </c>
      <c r="U5" s="22" t="n">
        <v>8408</v>
      </c>
      <c r="V5" s="22" t="n">
        <v>2910</v>
      </c>
      <c r="W5" s="22" t="n">
        <v>2212</v>
      </c>
      <c r="X5" s="22" t="n">
        <v>113787</v>
      </c>
      <c r="Y5" s="22" t="n">
        <v>62569</v>
      </c>
      <c r="Z5" s="22" t="n">
        <v>176785</v>
      </c>
      <c r="AA5" s="22" t="n">
        <v>114604</v>
      </c>
      <c r="AB5" s="22" t="n">
        <v>55614</v>
      </c>
      <c r="AC5" s="22" t="n">
        <v>9062</v>
      </c>
      <c r="AD5" s="22" t="n">
        <v>121155</v>
      </c>
      <c r="AE5" s="22" t="n">
        <v>55353</v>
      </c>
      <c r="AF5" s="22" t="n">
        <v>176925</v>
      </c>
      <c r="AG5" s="22" t="n">
        <v>203941</v>
      </c>
      <c r="AH5" s="22" t="n">
        <v>97875</v>
      </c>
      <c r="AI5" s="22" t="n">
        <v>2259</v>
      </c>
      <c r="AJ5" s="22" t="n">
        <v>588</v>
      </c>
      <c r="AK5" s="22" t="n">
        <v>500</v>
      </c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</row>
    <row r="6">
      <c r="A6" s="83" t="n">
        <v>4</v>
      </c>
      <c r="B6" s="22" t="n">
        <v>68989</v>
      </c>
      <c r="C6" s="22" t="n">
        <v>68041</v>
      </c>
      <c r="D6" s="22" t="n">
        <v>2750</v>
      </c>
      <c r="E6" s="22" t="n">
        <v>71290</v>
      </c>
      <c r="F6" s="22" t="n">
        <v>66909</v>
      </c>
      <c r="G6" s="22" t="n">
        <v>176170</v>
      </c>
      <c r="H6" s="22" t="n">
        <v>92943</v>
      </c>
      <c r="I6" s="22" t="n">
        <v>3966</v>
      </c>
      <c r="J6" s="22" t="n">
        <v>135499</v>
      </c>
      <c r="K6" s="22" t="n">
        <v>85615</v>
      </c>
      <c r="L6" s="22" t="n">
        <v>221312</v>
      </c>
      <c r="M6" s="22" t="n">
        <v>137458</v>
      </c>
      <c r="N6" s="22" t="n">
        <v>82613</v>
      </c>
      <c r="O6" s="22" t="n">
        <v>2342</v>
      </c>
      <c r="P6" s="22" t="n">
        <v>135064</v>
      </c>
      <c r="Q6" s="22" t="n">
        <v>86226</v>
      </c>
      <c r="R6" s="22" t="n">
        <v>221444</v>
      </c>
      <c r="S6" s="22" t="n">
        <v>186064</v>
      </c>
      <c r="T6" s="22" t="n">
        <v>118589</v>
      </c>
      <c r="U6" s="22" t="n">
        <v>8544</v>
      </c>
      <c r="V6" s="22" t="n">
        <v>2811</v>
      </c>
      <c r="W6" s="22" t="n">
        <v>2245</v>
      </c>
      <c r="X6" s="22" t="n">
        <v>117427</v>
      </c>
      <c r="Y6" s="22" t="n">
        <v>79577</v>
      </c>
      <c r="Z6" s="22" t="n">
        <v>197481</v>
      </c>
      <c r="AA6" s="22" t="n">
        <v>113950</v>
      </c>
      <c r="AB6" s="22" t="n">
        <v>71104</v>
      </c>
      <c r="AC6" s="22" t="n">
        <v>14276</v>
      </c>
      <c r="AD6" s="22" t="n">
        <v>127950</v>
      </c>
      <c r="AE6" s="22" t="n">
        <v>68198</v>
      </c>
      <c r="AF6" s="22" t="n">
        <v>196845</v>
      </c>
      <c r="AG6" s="22" t="n">
        <v>195069</v>
      </c>
      <c r="AH6" s="22" t="n">
        <v>123081</v>
      </c>
      <c r="AI6" s="22" t="n">
        <v>2330</v>
      </c>
      <c r="AJ6" s="22" t="n">
        <v>726</v>
      </c>
      <c r="AK6" s="22" t="n">
        <v>645</v>
      </c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</row>
    <row r="7">
      <c r="A7" s="83" t="n">
        <v>5</v>
      </c>
      <c r="B7" s="22" t="n">
        <v>0</v>
      </c>
      <c r="C7" s="22" t="n">
        <v>0</v>
      </c>
      <c r="D7" s="22" t="n">
        <v>0</v>
      </c>
      <c r="E7" s="22" t="n">
        <v>0</v>
      </c>
      <c r="F7" s="22" t="n">
        <v>0</v>
      </c>
      <c r="G7" s="22" t="n">
        <v>0</v>
      </c>
      <c r="H7" s="22" t="n">
        <v>0</v>
      </c>
      <c r="I7" s="22" t="n">
        <v>0</v>
      </c>
      <c r="J7" s="22" t="n">
        <v>0</v>
      </c>
      <c r="K7" s="22" t="n">
        <v>0</v>
      </c>
      <c r="L7" s="22" t="n">
        <v>0</v>
      </c>
      <c r="M7" s="22" t="n">
        <v>0</v>
      </c>
      <c r="N7" s="22" t="n">
        <v>0</v>
      </c>
      <c r="O7" s="22" t="n">
        <v>0</v>
      </c>
      <c r="P7" s="22" t="n">
        <v>0</v>
      </c>
      <c r="Q7" s="22" t="n">
        <v>0</v>
      </c>
      <c r="R7" s="22" t="n">
        <v>0</v>
      </c>
      <c r="S7" s="22" t="n">
        <v>0</v>
      </c>
      <c r="T7" s="22" t="n">
        <v>0</v>
      </c>
      <c r="U7" s="22" t="n">
        <v>0</v>
      </c>
      <c r="V7" s="22" t="n">
        <v>0</v>
      </c>
      <c r="W7" s="22" t="n">
        <v>0</v>
      </c>
      <c r="X7" s="22" t="n">
        <v>0</v>
      </c>
      <c r="Y7" s="22" t="n">
        <v>0</v>
      </c>
      <c r="Z7" s="22" t="n">
        <v>0</v>
      </c>
      <c r="AA7" s="22" t="n">
        <v>0</v>
      </c>
      <c r="AB7" s="22" t="n">
        <v>0</v>
      </c>
      <c r="AC7" s="22" t="n">
        <v>0</v>
      </c>
      <c r="AD7" s="22" t="n">
        <v>0</v>
      </c>
      <c r="AE7" s="22" t="n">
        <v>0</v>
      </c>
      <c r="AF7" s="22" t="n">
        <v>0</v>
      </c>
      <c r="AG7" s="22" t="n">
        <v>0</v>
      </c>
      <c r="AH7" s="22" t="n">
        <v>0</v>
      </c>
      <c r="AI7" s="22" t="n">
        <v>0</v>
      </c>
      <c r="AJ7" s="22" t="n">
        <v>0</v>
      </c>
      <c r="AK7" s="22" t="n">
        <v>0</v>
      </c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</row>
    <row r="8">
      <c r="A8" s="83" t="n">
        <v>6</v>
      </c>
      <c r="B8" s="22" t="n">
        <v>0</v>
      </c>
      <c r="C8" s="22" t="n">
        <v>0</v>
      </c>
      <c r="D8" s="22" t="n"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22" t="n">
        <v>0</v>
      </c>
      <c r="K8" s="22" t="n">
        <v>0</v>
      </c>
      <c r="L8" s="22" t="n">
        <v>0</v>
      </c>
      <c r="M8" s="22" t="n">
        <v>0</v>
      </c>
      <c r="N8" s="22" t="n">
        <v>0</v>
      </c>
      <c r="O8" s="22" t="n">
        <v>0</v>
      </c>
      <c r="P8" s="22" t="n">
        <v>0</v>
      </c>
      <c r="Q8" s="22" t="n">
        <v>0</v>
      </c>
      <c r="R8" s="22" t="n">
        <v>0</v>
      </c>
      <c r="S8" s="22" t="n">
        <v>0</v>
      </c>
      <c r="T8" s="22" t="n">
        <v>0</v>
      </c>
      <c r="U8" s="22" t="n">
        <v>0</v>
      </c>
      <c r="V8" s="22" t="n">
        <v>0</v>
      </c>
      <c r="W8" s="22" t="n">
        <v>0</v>
      </c>
      <c r="X8" s="22" t="n">
        <v>0</v>
      </c>
      <c r="Y8" s="22" t="n">
        <v>0</v>
      </c>
      <c r="Z8" s="22" t="n">
        <v>0</v>
      </c>
      <c r="AA8" s="22" t="n">
        <v>0</v>
      </c>
      <c r="AB8" s="22" t="n">
        <v>0</v>
      </c>
      <c r="AC8" s="22" t="n">
        <v>0</v>
      </c>
      <c r="AD8" s="22" t="n">
        <v>0</v>
      </c>
      <c r="AE8" s="22" t="n">
        <v>0</v>
      </c>
      <c r="AF8" s="22" t="n">
        <v>0</v>
      </c>
      <c r="AG8" s="22" t="n">
        <v>0</v>
      </c>
      <c r="AH8" s="22" t="n">
        <v>0</v>
      </c>
      <c r="AI8" s="22" t="n">
        <v>0</v>
      </c>
      <c r="AJ8" s="22" t="n">
        <v>0</v>
      </c>
      <c r="AK8" s="22" t="n">
        <v>0</v>
      </c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</row>
    <row r="9">
      <c r="A9" s="83" t="n">
        <v>7</v>
      </c>
      <c r="B9" s="22" t="n">
        <v>0</v>
      </c>
      <c r="C9" s="22" t="n">
        <v>0</v>
      </c>
      <c r="D9" s="22" t="n">
        <v>0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22" t="n">
        <v>0</v>
      </c>
      <c r="K9" s="22" t="n">
        <v>0</v>
      </c>
      <c r="L9" s="22" t="n">
        <v>0</v>
      </c>
      <c r="M9" s="22" t="n">
        <v>0</v>
      </c>
      <c r="N9" s="22" t="n">
        <v>0</v>
      </c>
      <c r="O9" s="22" t="n">
        <v>0</v>
      </c>
      <c r="P9" s="22" t="n">
        <v>0</v>
      </c>
      <c r="Q9" s="22" t="n">
        <v>0</v>
      </c>
      <c r="R9" s="22" t="n">
        <v>0</v>
      </c>
      <c r="S9" s="22" t="n">
        <v>0</v>
      </c>
      <c r="T9" s="22" t="n">
        <v>0</v>
      </c>
      <c r="U9" s="22" t="n">
        <v>0</v>
      </c>
      <c r="V9" s="22" t="n">
        <v>0</v>
      </c>
      <c r="W9" s="22" t="n">
        <v>0</v>
      </c>
      <c r="X9" s="22" t="n">
        <v>0</v>
      </c>
      <c r="Y9" s="22" t="n">
        <v>0</v>
      </c>
      <c r="Z9" s="22" t="n">
        <v>0</v>
      </c>
      <c r="AA9" s="22" t="n">
        <v>0</v>
      </c>
      <c r="AB9" s="22" t="n">
        <v>0</v>
      </c>
      <c r="AC9" s="22" t="n">
        <v>0</v>
      </c>
      <c r="AD9" s="22" t="n">
        <v>0</v>
      </c>
      <c r="AE9" s="22" t="n">
        <v>0</v>
      </c>
      <c r="AF9" s="22" t="n">
        <v>0</v>
      </c>
      <c r="AG9" s="22" t="n">
        <v>0</v>
      </c>
      <c r="AH9" s="22" t="n">
        <v>0</v>
      </c>
      <c r="AI9" s="22" t="n">
        <v>0</v>
      </c>
      <c r="AJ9" s="22" t="n">
        <v>0</v>
      </c>
      <c r="AK9" s="22" t="n">
        <v>0</v>
      </c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</row>
    <row r="10">
      <c r="A10" s="83" t="n">
        <v>8</v>
      </c>
      <c r="B10" s="22" t="n">
        <v>54968</v>
      </c>
      <c r="C10" s="22" t="n">
        <v>37036</v>
      </c>
      <c r="D10" s="22" t="n">
        <v>2103</v>
      </c>
      <c r="E10" s="22" t="n">
        <v>55368</v>
      </c>
      <c r="F10" s="22" t="n">
        <v>38687</v>
      </c>
      <c r="G10" s="22" t="n">
        <v>204312</v>
      </c>
      <c r="H10" s="22" t="n">
        <v>53359</v>
      </c>
      <c r="I10" s="22" t="n">
        <v>6421</v>
      </c>
      <c r="J10" s="22" t="n">
        <v>163674</v>
      </c>
      <c r="K10" s="22" t="n">
        <v>56027</v>
      </c>
      <c r="L10" s="22" t="n">
        <v>219953</v>
      </c>
      <c r="M10" s="22" t="n">
        <v>166245</v>
      </c>
      <c r="N10" s="22" t="n">
        <v>52927</v>
      </c>
      <c r="O10" s="22" t="n">
        <v>2049</v>
      </c>
      <c r="P10" s="22" t="n">
        <v>163415</v>
      </c>
      <c r="Q10" s="22" t="n">
        <v>56082</v>
      </c>
      <c r="R10" s="22" t="n">
        <v>219754</v>
      </c>
      <c r="S10" s="22" t="n">
        <v>190380</v>
      </c>
      <c r="T10" s="22" t="n">
        <v>59957</v>
      </c>
      <c r="U10" s="22" t="n">
        <v>7876</v>
      </c>
      <c r="V10" s="22" t="n">
        <v>5878</v>
      </c>
      <c r="W10" s="22" t="n">
        <v>2248</v>
      </c>
      <c r="X10" s="22" t="n">
        <v>125401</v>
      </c>
      <c r="Y10" s="22" t="n">
        <v>53764</v>
      </c>
      <c r="Z10" s="22" t="n">
        <v>179648</v>
      </c>
      <c r="AA10" s="22" t="n">
        <v>121563</v>
      </c>
      <c r="AB10" s="22" t="n">
        <v>49391</v>
      </c>
      <c r="AC10" s="22" t="n">
        <v>9910</v>
      </c>
      <c r="AD10" s="22" t="n">
        <v>129321</v>
      </c>
      <c r="AE10" s="22" t="n">
        <v>48299</v>
      </c>
      <c r="AF10" s="22" t="n">
        <v>178648</v>
      </c>
      <c r="AG10" s="22" t="n">
        <v>180771</v>
      </c>
      <c r="AH10" s="22" t="n">
        <v>88357</v>
      </c>
      <c r="AI10" s="22" t="n">
        <v>2475</v>
      </c>
      <c r="AJ10" s="22" t="n">
        <v>362</v>
      </c>
      <c r="AK10" s="22" t="n">
        <v>814</v>
      </c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</row>
    <row r="11">
      <c r="A11" s="83" t="n">
        <v>9</v>
      </c>
      <c r="B11" s="22" t="n">
        <v>0</v>
      </c>
      <c r="C11" s="22" t="n">
        <v>0</v>
      </c>
      <c r="D11" s="22" t="n"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22" t="n">
        <v>0</v>
      </c>
      <c r="K11" s="22" t="n">
        <v>0</v>
      </c>
      <c r="L11" s="22" t="n">
        <v>0</v>
      </c>
      <c r="M11" s="22" t="n">
        <v>0</v>
      </c>
      <c r="N11" s="22" t="n">
        <v>0</v>
      </c>
      <c r="O11" s="22" t="n">
        <v>0</v>
      </c>
      <c r="P11" s="22" t="n">
        <v>0</v>
      </c>
      <c r="Q11" s="22" t="n">
        <v>0</v>
      </c>
      <c r="R11" s="22" t="n">
        <v>0</v>
      </c>
      <c r="S11" s="22" t="n">
        <v>0</v>
      </c>
      <c r="T11" s="22" t="n">
        <v>0</v>
      </c>
      <c r="U11" s="22" t="n">
        <v>0</v>
      </c>
      <c r="V11" s="22" t="n">
        <v>0</v>
      </c>
      <c r="W11" s="22" t="n">
        <v>0</v>
      </c>
      <c r="X11" s="22" t="n">
        <v>0</v>
      </c>
      <c r="Y11" s="22" t="n">
        <v>0</v>
      </c>
      <c r="Z11" s="22" t="n">
        <v>0</v>
      </c>
      <c r="AA11" s="22" t="n">
        <v>0</v>
      </c>
      <c r="AB11" s="22" t="n">
        <v>0</v>
      </c>
      <c r="AC11" s="22" t="n">
        <v>0</v>
      </c>
      <c r="AD11" s="22" t="n">
        <v>0</v>
      </c>
      <c r="AE11" s="22" t="n">
        <v>0</v>
      </c>
      <c r="AF11" s="22" t="n">
        <v>0</v>
      </c>
      <c r="AG11" s="22" t="n">
        <v>0</v>
      </c>
      <c r="AH11" s="22" t="n">
        <v>0</v>
      </c>
      <c r="AI11" s="22" t="n">
        <v>0</v>
      </c>
      <c r="AJ11" s="22" t="n">
        <v>0</v>
      </c>
      <c r="AK11" s="22" t="n">
        <v>0</v>
      </c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</row>
    <row r="12">
      <c r="A12" s="83" t="n">
        <v>10</v>
      </c>
      <c r="B12" s="22" t="n">
        <v>55239</v>
      </c>
      <c r="C12" s="22" t="n">
        <v>65974</v>
      </c>
      <c r="D12" s="22" t="n">
        <v>2582</v>
      </c>
      <c r="E12" s="22" t="n">
        <v>56841</v>
      </c>
      <c r="F12" s="22" t="n">
        <v>66692</v>
      </c>
      <c r="G12" s="22" t="n">
        <v>175768</v>
      </c>
      <c r="H12" s="22" t="n">
        <v>92745</v>
      </c>
      <c r="I12" s="22" t="n">
        <v>5597</v>
      </c>
      <c r="J12" s="22" t="n">
        <v>129222</v>
      </c>
      <c r="K12" s="22" t="n">
        <v>81541</v>
      </c>
      <c r="L12" s="22" t="n">
        <v>210962</v>
      </c>
      <c r="M12" s="22" t="n">
        <v>130453</v>
      </c>
      <c r="N12" s="22" t="n">
        <v>79150</v>
      </c>
      <c r="O12" s="22" t="n">
        <v>2356</v>
      </c>
      <c r="P12" s="22" t="n">
        <v>127439</v>
      </c>
      <c r="Q12" s="22" t="n">
        <v>83386</v>
      </c>
      <c r="R12" s="22" t="n">
        <v>211022</v>
      </c>
      <c r="S12" s="22" t="n">
        <v>160914</v>
      </c>
      <c r="T12" s="22" t="n">
        <v>106193</v>
      </c>
      <c r="U12" s="22" t="n">
        <v>8896</v>
      </c>
      <c r="V12" s="22" t="n">
        <v>5300</v>
      </c>
      <c r="W12" s="22" t="n">
        <v>2296</v>
      </c>
      <c r="X12" s="22" t="n">
        <v>93534</v>
      </c>
      <c r="Y12" s="22" t="n">
        <v>76253</v>
      </c>
      <c r="Z12" s="22" t="n">
        <v>170149</v>
      </c>
      <c r="AA12" s="22" t="n">
        <v>88712</v>
      </c>
      <c r="AB12" s="22" t="n">
        <v>73487</v>
      </c>
      <c r="AC12" s="22" t="n">
        <v>9020</v>
      </c>
      <c r="AD12" s="22" t="n">
        <v>96440</v>
      </c>
      <c r="AE12" s="22" t="n">
        <v>72675</v>
      </c>
      <c r="AF12" s="22" t="n">
        <v>169634</v>
      </c>
      <c r="AG12" s="22" t="n">
        <v>148779</v>
      </c>
      <c r="AH12" s="22" t="n">
        <v>125595</v>
      </c>
      <c r="AI12" s="22" t="n">
        <v>2570</v>
      </c>
      <c r="AJ12" s="22" t="n">
        <v>409</v>
      </c>
      <c r="AK12" s="22" t="n">
        <v>638</v>
      </c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</row>
    <row r="13">
      <c r="A13" s="83" t="n">
        <v>11</v>
      </c>
      <c r="B13" s="22" t="n">
        <v>59520</v>
      </c>
      <c r="C13" s="22" t="n">
        <v>54369</v>
      </c>
      <c r="D13" s="22" t="n">
        <v>2463</v>
      </c>
      <c r="E13" s="22" t="n">
        <v>61215</v>
      </c>
      <c r="F13" s="22" t="n">
        <v>54555</v>
      </c>
      <c r="G13" s="22" t="n">
        <v>174994</v>
      </c>
      <c r="H13" s="22" t="n">
        <v>74851</v>
      </c>
      <c r="I13" s="22" t="n">
        <v>5266</v>
      </c>
      <c r="J13" s="22" t="n">
        <v>132701</v>
      </c>
      <c r="K13" s="22" t="n">
        <v>72805</v>
      </c>
      <c r="L13" s="22" t="n">
        <v>205739</v>
      </c>
      <c r="M13" s="22" t="n">
        <v>134894</v>
      </c>
      <c r="N13" s="22" t="n">
        <v>69768</v>
      </c>
      <c r="O13" s="22" t="n">
        <v>2053</v>
      </c>
      <c r="P13" s="22" t="n">
        <v>132515</v>
      </c>
      <c r="Q13" s="22" t="n">
        <v>71648</v>
      </c>
      <c r="R13" s="22" t="n">
        <v>204408</v>
      </c>
      <c r="S13" s="22" t="n">
        <v>166205</v>
      </c>
      <c r="T13" s="22" t="n">
        <v>87918</v>
      </c>
      <c r="U13" s="22" t="n">
        <v>8256</v>
      </c>
      <c r="V13" s="22" t="n">
        <v>5280</v>
      </c>
      <c r="W13" s="22" t="n">
        <v>2377</v>
      </c>
      <c r="X13" s="22" t="n">
        <v>97223</v>
      </c>
      <c r="Y13" s="22" t="n">
        <v>70403</v>
      </c>
      <c r="Z13" s="22" t="n">
        <v>168008</v>
      </c>
      <c r="AA13" s="22" t="n">
        <v>93795</v>
      </c>
      <c r="AB13" s="22" t="n">
        <v>66910</v>
      </c>
      <c r="AC13" s="22" t="n">
        <v>8576</v>
      </c>
      <c r="AD13" s="22" t="n">
        <v>101787</v>
      </c>
      <c r="AE13" s="22" t="n">
        <v>65120</v>
      </c>
      <c r="AF13" s="22" t="n">
        <v>167511</v>
      </c>
      <c r="AG13" s="22" t="n">
        <v>160126</v>
      </c>
      <c r="AH13" s="22" t="n">
        <v>111336</v>
      </c>
      <c r="AI13" s="22" t="n">
        <v>2473</v>
      </c>
      <c r="AJ13" s="22" t="n">
        <v>492</v>
      </c>
      <c r="AK13" s="22" t="n">
        <v>703</v>
      </c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</row>
    <row r="1046189" ht="12.6" customHeight="true"/>
    <row r="1046190" ht="12.6" customHeight="true"/>
    <row r="1046191" ht="12.6" customHeight="true"/>
    <row r="1046192" ht="12.6" customHeight="true"/>
    <row r="1046193" ht="12.6" customHeight="true"/>
    <row r="1046194" ht="12.6" customHeight="true"/>
    <row r="1046195" ht="12.6" customHeight="true"/>
    <row r="1046196" ht="12.6" customHeight="true"/>
    <row r="1046197" ht="12.6" customHeight="true"/>
    <row r="1046198" ht="12.6" customHeight="true"/>
    <row r="1046199" ht="12.6" customHeight="true"/>
    <row r="1046200" ht="12.6" customHeight="true"/>
    <row r="1046201" ht="12.6" customHeight="true"/>
    <row r="1046202" ht="12.6" customHeight="true"/>
    <row r="1046203" ht="12.6" customHeight="true"/>
    <row r="1046204" ht="12.6" customHeight="true"/>
    <row r="1046205" ht="12.6" customHeight="true"/>
    <row r="1046206" ht="12.6" customHeight="true"/>
    <row r="1046207" ht="12.6" customHeight="true"/>
    <row r="1046208" ht="12.6" customHeight="true"/>
    <row r="1046209" ht="12.6" customHeight="true"/>
    <row r="1046210" ht="12.6" customHeight="true"/>
    <row r="1046211" ht="12.6" customHeight="true"/>
    <row r="1046212" ht="12.6" customHeight="true"/>
    <row r="1046213" ht="12.6" customHeight="true"/>
    <row r="1046214" ht="12.6" customHeight="true"/>
    <row r="1046215" ht="12.6" customHeight="true"/>
    <row r="1046216" ht="12.6" customHeight="true"/>
    <row r="1046217" ht="12.6" customHeight="true"/>
    <row r="1046218" ht="12.6" customHeight="true"/>
    <row r="1046219" ht="12.6" customHeight="true"/>
    <row r="1046220" ht="12.6" customHeight="true"/>
    <row r="1046221" ht="12.6" customHeight="true"/>
    <row r="1046222" ht="12.6" customHeight="true"/>
    <row r="1046223" ht="12.6" customHeight="true"/>
    <row r="1046224" ht="12.6" customHeight="true"/>
    <row r="1046225" ht="12.6" customHeight="true"/>
    <row r="1046226" ht="12.6" customHeight="true"/>
    <row r="1046227" ht="12.6" customHeight="true"/>
    <row r="1046228" ht="12.6" customHeight="true"/>
    <row r="1046229" ht="12.6" customHeight="true"/>
    <row r="1046230" ht="12.6" customHeight="true"/>
    <row r="1046231" ht="12.6" customHeight="true"/>
    <row r="1046232" ht="12.6" customHeight="true"/>
    <row r="1046233" ht="12.6" customHeight="true"/>
    <row r="1046234" ht="12.6" customHeight="true"/>
    <row r="1046235" ht="12.6" customHeight="true"/>
    <row r="1046236" ht="12.6" customHeight="true"/>
    <row r="1046237" ht="12.6" customHeight="true"/>
    <row r="1046238" ht="12.6" customHeight="true"/>
    <row r="1046239" ht="12.6" customHeight="true"/>
    <row r="1046240" ht="12.6" customHeight="true"/>
    <row r="1046241" ht="12.6" customHeight="true"/>
    <row r="1046242" ht="12.6" customHeight="true"/>
    <row r="1046243" ht="12.6" customHeight="true"/>
    <row r="1046244" ht="12.6" customHeight="true"/>
    <row r="1046245" ht="12.6" customHeight="true"/>
    <row r="1046246" ht="12.6" customHeight="true"/>
    <row r="1046247" ht="12.6" customHeight="true"/>
    <row r="1046248" ht="12.6" customHeight="true"/>
    <row r="1046249" ht="12.6" customHeight="true"/>
    <row r="1046250" ht="12.6" customHeight="true"/>
    <row r="1046251" ht="12.6" customHeight="true"/>
    <row r="1046252" ht="12.6" customHeight="true"/>
    <row r="1046253" ht="12.6" customHeight="true"/>
    <row r="1046254" ht="12.6" customHeight="true"/>
    <row r="1046255" ht="12.6" customHeight="true"/>
    <row r="1046256" ht="12.6" customHeight="true"/>
    <row r="1046257" ht="12.6" customHeight="true"/>
    <row r="1046258" ht="12.6" customHeight="true"/>
    <row r="1046259" ht="12.6" customHeight="true"/>
    <row r="1046260" ht="12.6" customHeight="true"/>
    <row r="1046261" ht="12.6" customHeight="true"/>
    <row r="1046262" ht="12.6" customHeight="true"/>
    <row r="1046263" ht="12.6" customHeight="true"/>
    <row r="1046264" ht="12.6" customHeight="true"/>
    <row r="1046265" ht="12.6" customHeight="true"/>
    <row r="1046266" ht="12.6" customHeight="true"/>
    <row r="1046267" ht="12.6" customHeight="true"/>
    <row r="1046268" ht="12.6" customHeight="true"/>
    <row r="1046269" ht="12.6" customHeight="true"/>
    <row r="1046270" ht="12.6" customHeight="true"/>
    <row r="1046271" ht="12.6" customHeight="true"/>
    <row r="1046272" ht="12.6" customHeight="true"/>
    <row r="1046273" ht="12.6" customHeight="true"/>
    <row r="1046274" ht="12.6" customHeight="true"/>
    <row r="1046275" ht="12.6" customHeight="true"/>
    <row r="1046276" ht="12.6" customHeight="true"/>
    <row r="1046277" ht="12.6" customHeight="true"/>
    <row r="1046278" ht="12.6" customHeight="true"/>
    <row r="1046279" ht="12.6" customHeight="true"/>
    <row r="1046280" ht="12.6" customHeight="true"/>
    <row r="1046281" ht="12.6" customHeight="true"/>
    <row r="1046282" ht="12.6" customHeight="true"/>
    <row r="1046283" ht="12.6" customHeight="true"/>
    <row r="1046284" ht="12.6" customHeight="true"/>
    <row r="1046285" ht="12.6" customHeight="true"/>
    <row r="1046286" ht="12.6" customHeight="true"/>
    <row r="1046287" ht="12.6" customHeight="true"/>
    <row r="1046288" ht="12.6" customHeight="true"/>
    <row r="1046289" ht="12.6" customHeight="true"/>
    <row r="1046290" ht="12.6" customHeight="true"/>
    <row r="1046291" ht="12.6" customHeight="true"/>
    <row r="1046292" ht="12.6" customHeight="true"/>
    <row r="1046293" ht="12.6" customHeight="true"/>
    <row r="1046294" ht="12.6" customHeight="true"/>
    <row r="1046295" ht="12.6" customHeight="true"/>
    <row r="1046296" ht="12.6" customHeight="true"/>
    <row r="1046297" ht="12.6" customHeight="true"/>
    <row r="1046298" ht="12.6" customHeight="true"/>
    <row r="1046299" ht="12.6" customHeight="true"/>
    <row r="1046300" ht="12.6" customHeight="true"/>
    <row r="1046301" ht="12.6" customHeight="true"/>
    <row r="1046302" ht="12.6" customHeight="true"/>
    <row r="1046303" ht="12.6" customHeight="true"/>
    <row r="1046304" ht="12.6" customHeight="true"/>
    <row r="1046305" ht="12.6" customHeight="true"/>
    <row r="1046306" ht="12.6" customHeight="true"/>
    <row r="1046307" ht="12.6" customHeight="true"/>
    <row r="1046308" ht="12.6" customHeight="true"/>
    <row r="1046309" ht="12.6" customHeight="true"/>
    <row r="1046310" ht="12.6" customHeight="true"/>
    <row r="1046311" ht="12.6" customHeight="true"/>
    <row r="1046312" ht="12.6" customHeight="true"/>
    <row r="1046313" ht="12.6" customHeight="true"/>
    <row r="1046314" ht="12.6" customHeight="true"/>
    <row r="1046315" ht="12.6" customHeight="true"/>
    <row r="1046316" ht="12.6" customHeight="true"/>
    <row r="1046317" ht="12.6" customHeight="true"/>
    <row r="1046318" ht="12.6" customHeight="true"/>
    <row r="1046319" ht="12.6" customHeight="true"/>
    <row r="1046320" ht="12.6" customHeight="true"/>
    <row r="1046321" ht="12.6" customHeight="true"/>
    <row r="1046322" ht="12.6" customHeight="true"/>
    <row r="1046323" ht="12.6" customHeight="true"/>
    <row r="1046324" ht="12.6" customHeight="true"/>
    <row r="1046325" ht="12.6" customHeight="true"/>
    <row r="1046326" ht="12.6" customHeight="true"/>
    <row r="1046327" ht="12.6" customHeight="true"/>
    <row r="1046328" ht="12.6" customHeight="true"/>
    <row r="1046329" ht="12.6" customHeight="true"/>
    <row r="1046330" ht="12.6" customHeight="true"/>
    <row r="1046331" ht="12.6" customHeight="true"/>
    <row r="1046332" ht="12.6" customHeight="true"/>
    <row r="1046333" ht="12.6" customHeight="true"/>
    <row r="1046334" ht="12.6" customHeight="true"/>
    <row r="1046335" ht="12.6" customHeight="true"/>
    <row r="1046336" ht="12.6" customHeight="true"/>
    <row r="1046337" ht="12.6" customHeight="true"/>
    <row r="1046338" ht="12.6" customHeight="true"/>
    <row r="1046339" ht="12.6" customHeight="true"/>
    <row r="1046340" ht="12.6" customHeight="true"/>
    <row r="1046341" ht="12.6" customHeight="true"/>
    <row r="1046342" ht="12.6" customHeight="true"/>
    <row r="1046343" ht="12.6" customHeight="true"/>
    <row r="1046344" ht="12.6" customHeight="true"/>
    <row r="1046345" ht="12.6" customHeight="true"/>
    <row r="1046346" ht="12.6" customHeight="true"/>
    <row r="1046347" ht="12.6" customHeight="true"/>
    <row r="1046348" ht="12.6" customHeight="true"/>
    <row r="1046349" ht="12.6" customHeight="true"/>
    <row r="1046350" ht="12.6" customHeight="true"/>
    <row r="1046351" ht="12.6" customHeight="true"/>
    <row r="1046352" ht="12.6" customHeight="true"/>
    <row r="1046353" ht="12.6" customHeight="true"/>
    <row r="1046354" ht="12.6" customHeight="true"/>
    <row r="1046355" ht="12.6" customHeight="true"/>
    <row r="1046356" ht="12.6" customHeight="true"/>
    <row r="1046357" ht="12.6" customHeight="true"/>
    <row r="1046358" ht="12.6" customHeight="true"/>
    <row r="1046359" ht="12.6" customHeight="true"/>
    <row r="1046360" ht="12.6" customHeight="true"/>
    <row r="1046361" ht="12.6" customHeight="true"/>
    <row r="1046362" ht="12.6" customHeight="true"/>
    <row r="1046363" ht="12.6" customHeight="true"/>
    <row r="1046364" ht="12.6" customHeight="true"/>
    <row r="1046365" ht="12.6" customHeight="true"/>
    <row r="1046366" ht="12.6" customHeight="true"/>
    <row r="1046367" ht="12.6" customHeight="true"/>
    <row r="1046368" ht="12.6" customHeight="true"/>
    <row r="1046369" ht="12.6" customHeight="true"/>
    <row r="1046370" ht="12.6" customHeight="true"/>
    <row r="1046371" ht="12.6" customHeight="true"/>
    <row r="1046372" ht="12.6" customHeight="true"/>
    <row r="1046373" ht="12.6" customHeight="true"/>
    <row r="1046374" ht="12.6" customHeight="true"/>
    <row r="1046375" ht="12.6" customHeight="true"/>
    <row r="1046376" ht="12.6" customHeight="true"/>
    <row r="1046377" ht="12.6" customHeight="true"/>
    <row r="1046378" ht="12.6" customHeight="true"/>
    <row r="1046379" ht="12.6" customHeight="true"/>
    <row r="1046380" ht="12.6" customHeight="true"/>
    <row r="1046381" ht="12.6" customHeight="true"/>
    <row r="1046382" ht="12.6" customHeight="true"/>
    <row r="1046383" ht="12.6" customHeight="true"/>
    <row r="1046384" ht="12.6" customHeight="true"/>
    <row r="1046385" ht="12.6" customHeight="true"/>
    <row r="1046386" ht="12.6" customHeight="true"/>
    <row r="1046387" ht="12.6" customHeight="true"/>
    <row r="1046388" ht="12.6" customHeight="true"/>
    <row r="1046389" ht="12.6" customHeight="true"/>
    <row r="1046390" ht="12.6" customHeight="true"/>
    <row r="1046391" ht="12.6" customHeight="true"/>
    <row r="1046392" ht="12.6" customHeight="true"/>
    <row r="1046393" ht="12.6" customHeight="true"/>
    <row r="1046394" ht="12.6" customHeight="true"/>
    <row r="1046395" ht="12.6" customHeight="true"/>
    <row r="1046396" ht="12.6" customHeight="true"/>
    <row r="1046397" ht="12.6" customHeight="true"/>
    <row r="1046398" ht="12.6" customHeight="true"/>
    <row r="1046399" ht="12.6" customHeight="true"/>
    <row r="1046400" ht="12.6" customHeight="true"/>
    <row r="1046401" ht="12.6" customHeight="true"/>
    <row r="1046402" ht="12.6" customHeight="true"/>
    <row r="1046403" ht="12.6" customHeight="true"/>
    <row r="1046404" ht="12.6" customHeight="true"/>
    <row r="1046405" ht="12.6" customHeight="true"/>
    <row r="1046406" ht="12.6" customHeight="true"/>
    <row r="1046407" ht="12.6" customHeight="true"/>
    <row r="1046408" ht="12.6" customHeight="true"/>
    <row r="1046409" ht="12.6" customHeight="true"/>
    <row r="1046410" ht="12.6" customHeight="true"/>
    <row r="1046411" ht="12.6" customHeight="true"/>
    <row r="1046412" ht="12.6" customHeight="true"/>
    <row r="1046413" ht="12.6" customHeight="true"/>
    <row r="1046414" ht="12.6" customHeight="true"/>
    <row r="1046415" ht="12.6" customHeight="true"/>
    <row r="1046416" ht="12.6" customHeight="true"/>
    <row r="1046417" ht="12.6" customHeight="true"/>
    <row r="1046418" ht="12.6" customHeight="true"/>
    <row r="1046419" ht="12.6" customHeight="true"/>
    <row r="1046420" ht="12.6" customHeight="true"/>
    <row r="1046421" ht="12.6" customHeight="true"/>
    <row r="1046422" ht="12.6" customHeight="true"/>
    <row r="1046423" ht="12.6" customHeight="true"/>
    <row r="1046424" ht="12.6" customHeight="true"/>
    <row r="1046425" ht="12.6" customHeight="true"/>
    <row r="1046426" ht="12.6" customHeight="true"/>
    <row r="1046427" ht="12.6" customHeight="true"/>
    <row r="1046428" ht="12.6" customHeight="true"/>
    <row r="1046429" ht="12.6" customHeight="true"/>
    <row r="1046430" ht="12.6" customHeight="true"/>
    <row r="1046431" ht="12.6" customHeight="true"/>
    <row r="1046432" ht="12.6" customHeight="true"/>
    <row r="1046433" ht="12.6" customHeight="true"/>
    <row r="1046434" ht="12.6" customHeight="true"/>
    <row r="1046435" ht="12.6" customHeight="true"/>
    <row r="1046436" ht="12.6" customHeight="true"/>
    <row r="1046437" ht="12.6" customHeight="true"/>
    <row r="1046438" ht="12.6" customHeight="true"/>
    <row r="1046439" ht="12.6" customHeight="true"/>
    <row r="1046440" ht="12.6" customHeight="true"/>
    <row r="1046441" ht="12.6" customHeight="true"/>
    <row r="1046442" ht="12.6" customHeight="true"/>
    <row r="1046443" ht="12.6" customHeight="true"/>
    <row r="1046444" ht="12.6" customHeight="true"/>
    <row r="1046445" ht="12.6" customHeight="true"/>
    <row r="1046446" ht="12.6" customHeight="true"/>
    <row r="1046447" ht="12.6" customHeight="true"/>
    <row r="1046448" ht="12.6" customHeight="true"/>
    <row r="1046449" ht="12.6" customHeight="true"/>
    <row r="1046450" ht="12.6" customHeight="true"/>
    <row r="1046451" ht="12.6" customHeight="true"/>
    <row r="1046452" ht="12.6" customHeight="true"/>
    <row r="1046453" ht="12.6" customHeight="true"/>
    <row r="1046454" ht="12.6" customHeight="true"/>
    <row r="1046455" ht="12.6" customHeight="true"/>
    <row r="1046456" ht="12.6" customHeight="true"/>
    <row r="1046457" ht="12.6" customHeight="true"/>
    <row r="1046458" ht="12.6" customHeight="true"/>
    <row r="1046459" ht="12.6" customHeight="true"/>
    <row r="1046460" ht="12.6" customHeight="true"/>
    <row r="1046461" ht="12.6" customHeight="true"/>
    <row r="1046462" ht="12.6" customHeight="true"/>
    <row r="1046463" ht="12.6" customHeight="true"/>
    <row r="1046464" ht="12.6" customHeight="true"/>
    <row r="1046465" ht="12.6" customHeight="true"/>
    <row r="1046466" ht="12.6" customHeight="true"/>
    <row r="1046467" ht="12.6" customHeight="true"/>
    <row r="1046468" ht="12.6" customHeight="true"/>
    <row r="1046469" ht="12.6" customHeight="true"/>
    <row r="1046470" ht="12.6" customHeight="true"/>
    <row r="1046471" ht="12.6" customHeight="true"/>
    <row r="1046472" ht="12.6" customHeight="true"/>
    <row r="1046473" ht="12.6" customHeight="true"/>
    <row r="1046474" ht="12.6" customHeight="true"/>
    <row r="1046475" ht="12.6" customHeight="true"/>
    <row r="1046476" ht="12.6" customHeight="true"/>
    <row r="1046477" ht="12.6" customHeight="true"/>
    <row r="1046478" ht="12.6" customHeight="true"/>
    <row r="1046479" ht="12.6" customHeight="true"/>
    <row r="1046480" ht="12.6" customHeight="true"/>
    <row r="1046481" ht="12.6" customHeight="true"/>
    <row r="1046482" ht="12.6" customHeight="true"/>
    <row r="1046483" ht="12.6" customHeight="true"/>
    <row r="1046484" ht="12.6" customHeight="true"/>
    <row r="1046485" ht="12.6" customHeight="true"/>
    <row r="1046486" ht="12.6" customHeight="true"/>
    <row r="1046487" ht="12.6" customHeight="true"/>
    <row r="1046488" ht="12.6" customHeight="true"/>
    <row r="1046489" ht="12.6" customHeight="true"/>
    <row r="1046490" ht="12.6" customHeight="true"/>
    <row r="1046491" ht="12.6" customHeight="true"/>
    <row r="1046492" ht="12.6" customHeight="true"/>
    <row r="1046493" ht="12.6" customHeight="true"/>
    <row r="1046494" ht="12.6" customHeight="true"/>
    <row r="1046495" ht="12.6" customHeight="true"/>
    <row r="1046496" ht="12.6" customHeight="true"/>
    <row r="1046497" ht="12.6" customHeight="true"/>
    <row r="1046498" ht="12.6" customHeight="true"/>
    <row r="1046499" ht="12.6" customHeight="true"/>
    <row r="1046500" ht="12.6" customHeight="true"/>
    <row r="1046501" ht="12.6" customHeight="true"/>
    <row r="1046502" ht="12.6" customHeight="true"/>
    <row r="1046503" ht="12.6" customHeight="true"/>
    <row r="1046504" ht="12.6" customHeight="true"/>
    <row r="1046505" ht="12.6" customHeight="true"/>
    <row r="1046506" ht="12.6" customHeight="true"/>
    <row r="1046507" ht="12.6" customHeight="true"/>
    <row r="1046508" ht="12.6" customHeight="true"/>
    <row r="1046509" ht="12.6" customHeight="true"/>
    <row r="1046510" ht="12.6" customHeight="true"/>
    <row r="1046511" ht="12.6" customHeight="true"/>
    <row r="1046512" ht="12.6" customHeight="true"/>
    <row r="1046513" ht="12.6" customHeight="true"/>
    <row r="1046514" ht="12.6" customHeight="true"/>
    <row r="1046515" ht="12.6" customHeight="true"/>
    <row r="1046516" ht="12.6" customHeight="true"/>
    <row r="1046517" ht="12.6" customHeight="true"/>
    <row r="1046518" ht="12.6" customHeight="true"/>
    <row r="1046519" ht="12.6" customHeight="true"/>
    <row r="1046520" ht="12.6" customHeight="true"/>
    <row r="1046521" ht="12.6" customHeight="true"/>
    <row r="1046522" ht="12.6" customHeight="true"/>
    <row r="1046523" ht="12.6" customHeight="true"/>
    <row r="1046524" ht="12.6" customHeight="true"/>
    <row r="1046525" ht="12.6" customHeight="true"/>
    <row r="1046526" ht="12.6" customHeight="true"/>
    <row r="1046527" ht="12.6" customHeight="true"/>
    <row r="1046528" ht="12.6" customHeight="true"/>
    <row r="1046529" ht="12.6" customHeight="true"/>
    <row r="1046530" ht="12.6" customHeight="true"/>
    <row r="1046531" ht="12.6" customHeight="true"/>
    <row r="1046532" ht="12.6" customHeight="true"/>
    <row r="1046533" ht="12.6" customHeight="true"/>
    <row r="1046534" ht="12.6" customHeight="true"/>
    <row r="1046535" ht="12.6" customHeight="true"/>
    <row r="1046536" ht="12.6" customHeight="true"/>
    <row r="1046537" ht="12.6" customHeight="true"/>
    <row r="1046538" ht="12.6" customHeight="true"/>
    <row r="1046539" ht="12.6" customHeight="true"/>
    <row r="1046540" ht="12.6" customHeight="true"/>
    <row r="1046541" ht="12.6" customHeight="true"/>
    <row r="1046542" ht="12.6" customHeight="true"/>
    <row r="1046543" ht="12.6" customHeight="true"/>
    <row r="1046544" ht="12.6" customHeight="true"/>
    <row r="1046545" ht="12.6" customHeight="true"/>
    <row r="1046546" ht="12.6" customHeight="true"/>
    <row r="1046547" ht="12.6" customHeight="true"/>
    <row r="1046548" ht="12.6" customHeight="true"/>
    <row r="1046549" ht="12.6" customHeight="true"/>
    <row r="1046550" ht="12.6" customHeight="true"/>
    <row r="1046551" ht="12.6" customHeight="true"/>
    <row r="1046552" ht="12.6" customHeight="true"/>
    <row r="1046553" ht="12.6" customHeight="true"/>
    <row r="1046554" ht="12.6" customHeight="true"/>
    <row r="1046555" ht="12.6" customHeight="true"/>
    <row r="1046556" ht="12.6" customHeight="true"/>
    <row r="1046557" ht="12.6" customHeight="true"/>
    <row r="1046558" ht="12.6" customHeight="true"/>
    <row r="1046559" ht="12.6" customHeight="true"/>
    <row r="1046560" ht="12.6" customHeight="true"/>
    <row r="1046561" ht="12.6" customHeight="true"/>
    <row r="1046562" ht="12.6" customHeight="true"/>
    <row r="1046563" ht="12.6" customHeight="true"/>
    <row r="1046564" ht="12.6" customHeight="true"/>
    <row r="1046565" ht="12.6" customHeight="true"/>
    <row r="1046566" ht="12.6" customHeight="true"/>
    <row r="1046567" ht="12.6" customHeight="true"/>
    <row r="1046568" ht="12.6" customHeight="true"/>
    <row r="1046569" ht="12.6" customHeight="true"/>
    <row r="1046570" ht="12.6" customHeight="true"/>
    <row r="1046571" ht="12.6" customHeight="true"/>
    <row r="1046572" ht="12.6" customHeight="true"/>
    <row r="1046573" ht="12.6" customHeight="true"/>
    <row r="1046574" ht="12.6" customHeight="true"/>
    <row r="1046575" ht="12.6" customHeight="true"/>
    <row r="1046576" ht="12.6" customHeight="true"/>
    <row r="1046577" ht="12.6" customHeight="true"/>
    <row r="1046578" ht="12.6" customHeight="true"/>
    <row r="1046579" ht="12.6" customHeight="true"/>
    <row r="1046580" ht="12.6" customHeight="true"/>
    <row r="1046581" ht="12.6" customHeight="true"/>
    <row r="1046582" ht="12.6" customHeight="true"/>
    <row r="1046583" ht="12.6" customHeight="true"/>
    <row r="1046584" ht="12.6" customHeight="true"/>
    <row r="1046585" ht="12.6" customHeight="true"/>
    <row r="1046586" ht="12.6" customHeight="true"/>
    <row r="1046587" ht="12.6" customHeight="true"/>
    <row r="1046588" ht="12.6" customHeight="true"/>
    <row r="1046589" ht="12.6" customHeight="true"/>
    <row r="1046590" ht="12.6" customHeight="true"/>
    <row r="1046591" ht="12.6" customHeight="true"/>
    <row r="1046592" ht="12.6" customHeight="true"/>
    <row r="1046593" ht="12.6" customHeight="true"/>
    <row r="1046594" ht="12.6" customHeight="true"/>
    <row r="1046595" ht="12.6" customHeight="true"/>
    <row r="1046596" ht="12.6" customHeight="true"/>
    <row r="1046597" ht="12.6" customHeight="true"/>
    <row r="1046598" ht="12.6" customHeight="true"/>
    <row r="1046599" ht="12.6" customHeight="true"/>
    <row r="1046600" ht="12.6" customHeight="true"/>
    <row r="1046601" ht="12.6" customHeight="true"/>
    <row r="1046602" ht="12.6" customHeight="true"/>
    <row r="1046603" ht="12.6" customHeight="true"/>
    <row r="1046604" ht="12.6" customHeight="true"/>
    <row r="1046605" ht="12.6" customHeight="true"/>
    <row r="1046606" ht="12.6" customHeight="true"/>
    <row r="1046607" ht="12.6" customHeight="true"/>
    <row r="1046608" ht="12.6" customHeight="true"/>
    <row r="1046609" ht="12.6" customHeight="true"/>
    <row r="1046610" ht="12.6" customHeight="true"/>
    <row r="1046611" ht="12.6" customHeight="true"/>
    <row r="1046612" ht="12.6" customHeight="true"/>
    <row r="1046613" ht="12.6" customHeight="true"/>
    <row r="1046614" ht="12.6" customHeight="true"/>
    <row r="1046615" ht="12.6" customHeight="true"/>
    <row r="1046616" ht="12.6" customHeight="true"/>
    <row r="1046617" ht="12.6" customHeight="true"/>
    <row r="1046618" ht="12.6" customHeight="true"/>
    <row r="1046619" ht="12.6" customHeight="true"/>
    <row r="1046620" ht="12.6" customHeight="true"/>
    <row r="1046621" ht="12.6" customHeight="true"/>
    <row r="1046622" ht="12.6" customHeight="true"/>
    <row r="1046623" ht="12.6" customHeight="true"/>
    <row r="1046624" ht="12.6" customHeight="true"/>
    <row r="1046625" ht="12.6" customHeight="true"/>
    <row r="1046626" ht="12.6" customHeight="true"/>
    <row r="1046627" ht="12.6" customHeight="true"/>
    <row r="1046628" ht="12.6" customHeight="true"/>
    <row r="1046629" ht="12.6" customHeight="true"/>
    <row r="1046630" ht="12.6" customHeight="true"/>
    <row r="1046631" ht="12.6" customHeight="true"/>
    <row r="1046632" ht="12.6" customHeight="true"/>
    <row r="1046633" ht="12.6" customHeight="true"/>
    <row r="1046634" ht="12.6" customHeight="true"/>
    <row r="1046635" ht="12.6" customHeight="true"/>
    <row r="1046636" ht="12.6" customHeight="true"/>
    <row r="1046637" ht="12.6" customHeight="true"/>
    <row r="1046638" ht="12.6" customHeight="true"/>
    <row r="1046639" ht="12.6" customHeight="true"/>
    <row r="1046640" ht="12.6" customHeight="true"/>
    <row r="1046641" ht="12.6" customHeight="true"/>
    <row r="1046642" ht="12.6" customHeight="true"/>
    <row r="1046643" ht="12.6" customHeight="true"/>
    <row r="1046644" ht="12.6" customHeight="true"/>
    <row r="1046645" ht="12.6" customHeight="true"/>
    <row r="1046646" ht="12.6" customHeight="true"/>
    <row r="1046647" ht="12.6" customHeight="true"/>
    <row r="1046648" ht="12.6" customHeight="true"/>
    <row r="1046649" ht="12.6" customHeight="true"/>
    <row r="1046650" ht="12.6" customHeight="true"/>
    <row r="1046651" ht="12.6" customHeight="true"/>
    <row r="1046652" ht="12.6" customHeight="true"/>
    <row r="1046653" ht="12.6" customHeight="true"/>
    <row r="1046654" ht="12.6" customHeight="true"/>
    <row r="1046655" ht="12.6" customHeight="true"/>
    <row r="1046656" ht="12.6" customHeight="true"/>
    <row r="1046657" ht="12.6" customHeight="true"/>
    <row r="1046658" ht="12.6" customHeight="true"/>
    <row r="1046659" ht="12.6" customHeight="true"/>
    <row r="1046660" ht="12.6" customHeight="true"/>
    <row r="1046661" ht="12.6" customHeight="true"/>
    <row r="1046662" ht="12.6" customHeight="true"/>
    <row r="1046663" ht="12.6" customHeight="true"/>
    <row r="1046664" ht="12.6" customHeight="true"/>
    <row r="1046665" ht="12.6" customHeight="true"/>
    <row r="1046666" ht="12.6" customHeight="true"/>
    <row r="1046667" ht="12.6" customHeight="true"/>
    <row r="1046668" ht="12.6" customHeight="true"/>
    <row r="1046669" ht="12.6" customHeight="true"/>
    <row r="1046670" ht="12.6" customHeight="true"/>
    <row r="1046671" ht="12.6" customHeight="true"/>
    <row r="1046672" ht="12.6" customHeight="true"/>
    <row r="1046673" ht="12.6" customHeight="true"/>
    <row r="1046674" ht="12.6" customHeight="true"/>
    <row r="1046675" ht="12.6" customHeight="true"/>
    <row r="1046676" ht="12.6" customHeight="true"/>
    <row r="1046677" ht="12.6" customHeight="true"/>
    <row r="1046678" ht="12.6" customHeight="true"/>
    <row r="1046679" ht="12.6" customHeight="true"/>
    <row r="1046680" ht="12.6" customHeight="true"/>
    <row r="1046681" ht="12.6" customHeight="true"/>
    <row r="1046682" ht="12.6" customHeight="true"/>
    <row r="1046683" ht="12.6" customHeight="true"/>
    <row r="1046684" ht="12.6" customHeight="true"/>
    <row r="1046685" ht="12.6" customHeight="true"/>
    <row r="1046686" ht="12.6" customHeight="true"/>
    <row r="1046687" ht="12.6" customHeight="true"/>
    <row r="1046688" ht="12.6" customHeight="true"/>
    <row r="1046689" ht="12.6" customHeight="true"/>
    <row r="1046690" ht="12.6" customHeight="true"/>
    <row r="1046691" ht="12.6" customHeight="true"/>
    <row r="1046692" ht="12.6" customHeight="true"/>
    <row r="1046693" ht="12.6" customHeight="true"/>
    <row r="1046694" ht="12.6" customHeight="true"/>
    <row r="1046695" ht="12.6" customHeight="true"/>
    <row r="1046696" ht="12.6" customHeight="true"/>
    <row r="1046697" ht="12.6" customHeight="true"/>
    <row r="1046698" ht="12.6" customHeight="true"/>
    <row r="1046699" ht="12.6" customHeight="true"/>
    <row r="1046700" ht="12.6" customHeight="true"/>
    <row r="1046701" ht="12.6" customHeight="true"/>
    <row r="1046702" ht="12.6" customHeight="true"/>
    <row r="1046703" ht="12.6" customHeight="true"/>
    <row r="1046704" ht="12.6" customHeight="true"/>
    <row r="1046705" ht="12.6" customHeight="true"/>
    <row r="1046706" ht="12.6" customHeight="true"/>
    <row r="1046707" ht="12.6" customHeight="true"/>
    <row r="1046708" ht="12.6" customHeight="true"/>
    <row r="1046709" ht="12.6" customHeight="true"/>
    <row r="1046710" ht="12.6" customHeight="true"/>
    <row r="1046711" ht="12.6" customHeight="true"/>
    <row r="1046712" ht="12.6" customHeight="true"/>
    <row r="1046713" ht="12.6" customHeight="true"/>
    <row r="1046714" ht="12.6" customHeight="true"/>
    <row r="1046715" ht="12.6" customHeight="true"/>
    <row r="1046716" ht="12.6" customHeight="true"/>
    <row r="1046717" ht="12.6" customHeight="true"/>
    <row r="1046718" ht="12.6" customHeight="true"/>
    <row r="1046719" ht="12.6" customHeight="true"/>
    <row r="1046720" ht="12.6" customHeight="true"/>
    <row r="1046721" ht="12.6" customHeight="true"/>
    <row r="1046722" ht="12.6" customHeight="true"/>
    <row r="1046723" ht="12.6" customHeight="true"/>
    <row r="1046724" ht="12.6" customHeight="true"/>
    <row r="1046725" ht="12.6" customHeight="true"/>
    <row r="1046726" ht="12.6" customHeight="true"/>
    <row r="1046727" ht="12.6" customHeight="true"/>
    <row r="1046728" ht="12.6" customHeight="true"/>
    <row r="1046729" ht="12.6" customHeight="true"/>
    <row r="1046730" ht="12.6" customHeight="true"/>
    <row r="1046731" ht="12.6" customHeight="true"/>
    <row r="1046732" ht="12.6" customHeight="true"/>
    <row r="1046733" ht="12.6" customHeight="true"/>
    <row r="1046734" ht="12.6" customHeight="true"/>
    <row r="1046735" ht="12.6" customHeight="true"/>
    <row r="1046736" ht="12.6" customHeight="true"/>
    <row r="1046737" ht="12.6" customHeight="true"/>
    <row r="1046738" ht="12.6" customHeight="true"/>
    <row r="1046739" ht="12.6" customHeight="true"/>
    <row r="1046740" ht="12.6" customHeight="true"/>
    <row r="1046741" ht="12.6" customHeight="true"/>
    <row r="1046742" ht="12.6" customHeight="true"/>
    <row r="1046743" ht="12.6" customHeight="true"/>
    <row r="1046744" ht="12.6" customHeight="true"/>
    <row r="1046745" ht="12.6" customHeight="true"/>
    <row r="1046746" ht="12.6" customHeight="true"/>
    <row r="1046747" ht="12.6" customHeight="true"/>
    <row r="1046748" ht="12.6" customHeight="true"/>
    <row r="1046749" ht="12.6" customHeight="true"/>
    <row r="1046750" ht="12.6" customHeight="true"/>
    <row r="1046751" ht="12.6" customHeight="true"/>
    <row r="1046752" ht="12.6" customHeight="true"/>
    <row r="1046753" ht="12.6" customHeight="true"/>
    <row r="1046754" ht="12.6" customHeight="true"/>
    <row r="1046755" ht="12.6" customHeight="true"/>
    <row r="1046756" ht="12.6" customHeight="true"/>
    <row r="1046757" ht="12.6" customHeight="true"/>
    <row r="1046758" ht="12.6" customHeight="true"/>
    <row r="1046759" ht="12.6" customHeight="true"/>
    <row r="1046760" ht="12.6" customHeight="true"/>
    <row r="1046761" ht="12.6" customHeight="true"/>
    <row r="1046762" ht="12.6" customHeight="true"/>
    <row r="1046763" ht="12.6" customHeight="true"/>
    <row r="1046764" ht="12.6" customHeight="true"/>
    <row r="1046765" ht="12.6" customHeight="true"/>
    <row r="1046766" ht="12.6" customHeight="true"/>
    <row r="1046767" ht="12.6" customHeight="true"/>
    <row r="1046768" ht="12.6" customHeight="true"/>
    <row r="1046769" ht="12.6" customHeight="true"/>
    <row r="1046770" ht="12.6" customHeight="true"/>
    <row r="1046771" ht="12.6" customHeight="true"/>
    <row r="1046772" ht="12.6" customHeight="true"/>
    <row r="1046773" ht="12.6" customHeight="true"/>
    <row r="1046774" ht="12.6" customHeight="true"/>
    <row r="1046775" ht="12.6" customHeight="true"/>
    <row r="1046776" ht="12.6" customHeight="true"/>
    <row r="1046777" ht="12.6" customHeight="true"/>
    <row r="1046778" ht="12.6" customHeight="true"/>
    <row r="1046779" ht="12.6" customHeight="true"/>
    <row r="1046780" ht="12.6" customHeight="true"/>
    <row r="1046781" ht="12.6" customHeight="true"/>
    <row r="1046782" ht="12.6" customHeight="true"/>
    <row r="1046783" ht="12.6" customHeight="true"/>
    <row r="1046784" ht="12.6" customHeight="true"/>
    <row r="1046785" ht="12.6" customHeight="true"/>
    <row r="1046786" ht="12.6" customHeight="true"/>
    <row r="1046787" ht="12.6" customHeight="true"/>
    <row r="1046788" ht="12.6" customHeight="true"/>
    <row r="1046789" ht="12.6" customHeight="true"/>
    <row r="1046790" ht="12.6" customHeight="true"/>
    <row r="1046791" ht="12.6" customHeight="true"/>
    <row r="1046792" ht="12.6" customHeight="true"/>
    <row r="1046793" ht="12.6" customHeight="true"/>
    <row r="1046794" ht="12.6" customHeight="true"/>
    <row r="1046795" ht="12.6" customHeight="true"/>
    <row r="1046796" ht="12.6" customHeight="true"/>
    <row r="1046797" ht="12.6" customHeight="true"/>
    <row r="1046798" ht="12.6" customHeight="true"/>
    <row r="1046799" ht="12.6" customHeight="true"/>
    <row r="1046800" ht="12.6" customHeight="true"/>
    <row r="1046801" ht="12.6" customHeight="true"/>
    <row r="1046802" ht="12.6" customHeight="true"/>
    <row r="1046803" ht="12.6" customHeight="true"/>
    <row r="1046804" ht="12.6" customHeight="true"/>
    <row r="1046805" ht="12.6" customHeight="true"/>
    <row r="1046806" ht="12.6" customHeight="true"/>
    <row r="1046807" ht="12.6" customHeight="true"/>
    <row r="1046808" ht="12.6" customHeight="true"/>
    <row r="1046809" ht="12.6" customHeight="true"/>
    <row r="1046810" ht="12.6" customHeight="true"/>
    <row r="1046811" ht="12.6" customHeight="true"/>
    <row r="1046812" ht="12.6" customHeight="true"/>
    <row r="1046813" ht="12.6" customHeight="true"/>
    <row r="1046814" ht="12.6" customHeight="true"/>
    <row r="1046815" ht="12.6" customHeight="true"/>
    <row r="1046816" ht="12.6" customHeight="true"/>
    <row r="1046817" ht="12.6" customHeight="true"/>
    <row r="1046818" ht="12.6" customHeight="true"/>
    <row r="1046819" ht="12.6" customHeight="true"/>
    <row r="1046820" ht="12.6" customHeight="true"/>
    <row r="1046821" ht="12.6" customHeight="true"/>
    <row r="1046822" ht="12.6" customHeight="true"/>
    <row r="1046823" ht="12.6" customHeight="true"/>
    <row r="1046824" ht="12.6" customHeight="true"/>
    <row r="1046825" ht="12.6" customHeight="true"/>
    <row r="1046826" ht="12.6" customHeight="true"/>
    <row r="1046827" ht="12.6" customHeight="true"/>
    <row r="1046828" ht="12.6" customHeight="true"/>
    <row r="1046829" ht="12.6" customHeight="true"/>
    <row r="1046830" ht="12.6" customHeight="true"/>
    <row r="1046831" ht="12.6" customHeight="true"/>
    <row r="1046832" ht="12.6" customHeight="true"/>
    <row r="1046833" ht="12.6" customHeight="true"/>
    <row r="1046834" ht="12.6" customHeight="true"/>
    <row r="1046835" ht="12.6" customHeight="true"/>
    <row r="1046836" ht="12.6" customHeight="true"/>
    <row r="1046837" ht="12.6" customHeight="true"/>
    <row r="1046838" ht="12.6" customHeight="true"/>
    <row r="1046839" ht="12.6" customHeight="true"/>
    <row r="1046840" ht="12.6" customHeight="true"/>
    <row r="1046841" ht="12.6" customHeight="true"/>
    <row r="1046842" ht="12.6" customHeight="true"/>
    <row r="1046843" ht="12.6" customHeight="true"/>
    <row r="1046844" ht="12.6" customHeight="true"/>
    <row r="1046845" ht="12.6" customHeight="true"/>
    <row r="1046846" ht="12.6" customHeight="true"/>
    <row r="1046847" ht="12.6" customHeight="true"/>
    <row r="1046848" ht="12.6" customHeight="true"/>
    <row r="1046849" ht="12.6" customHeight="true"/>
    <row r="1046850" ht="12.6" customHeight="true"/>
    <row r="1046851" ht="12.6" customHeight="true"/>
    <row r="1046852" ht="12.6" customHeight="true"/>
    <row r="1046853" ht="12.6" customHeight="true"/>
    <row r="1046854" ht="12.6" customHeight="true"/>
    <row r="1046855" ht="12.6" customHeight="true"/>
    <row r="1046856" ht="12.6" customHeight="true"/>
    <row r="1046857" ht="12.6" customHeight="true"/>
    <row r="1046858" ht="12.6" customHeight="true"/>
    <row r="1046859" ht="12.6" customHeight="true"/>
    <row r="1046860" ht="12.6" customHeight="true"/>
    <row r="1046861" ht="12.6" customHeight="true"/>
    <row r="1046862" ht="12.6" customHeight="true"/>
    <row r="1046863" ht="12.6" customHeight="true"/>
    <row r="1046864" ht="12.6" customHeight="true"/>
    <row r="1046865" ht="12.6" customHeight="true"/>
    <row r="1046866" ht="12.6" customHeight="true"/>
    <row r="1046867" ht="12.6" customHeight="true"/>
    <row r="1046868" ht="12.6" customHeight="true"/>
    <row r="1046869" ht="12.6" customHeight="true"/>
    <row r="1046870" ht="12.6" customHeight="true"/>
    <row r="1046871" ht="12.6" customHeight="true"/>
    <row r="1046872" ht="12.6" customHeight="true"/>
    <row r="1046873" ht="12.6" customHeight="true"/>
    <row r="1046874" ht="12.6" customHeight="true"/>
    <row r="1046875" ht="12.6" customHeight="true"/>
    <row r="1046876" ht="12.6" customHeight="true"/>
    <row r="1046877" ht="12.6" customHeight="true"/>
    <row r="1046878" ht="12.6" customHeight="true"/>
    <row r="1046879" ht="12.6" customHeight="true"/>
    <row r="1046880" ht="12.6" customHeight="true"/>
    <row r="1046881" ht="12.6" customHeight="true"/>
    <row r="1046882" ht="12.6" customHeight="true"/>
    <row r="1046883" ht="12.6" customHeight="true"/>
    <row r="1046884" ht="12.6" customHeight="true"/>
    <row r="1046885" ht="12.6" customHeight="true"/>
    <row r="1046886" ht="12.6" customHeight="true"/>
    <row r="1046887" ht="12.6" customHeight="true"/>
    <row r="1046888" ht="12.6" customHeight="true"/>
    <row r="1046889" ht="12.6" customHeight="true"/>
    <row r="1046890" ht="12.6" customHeight="true"/>
    <row r="1046891" ht="12.6" customHeight="true"/>
    <row r="1046892" ht="12.6" customHeight="true"/>
    <row r="1046893" ht="12.6" customHeight="true"/>
    <row r="1046894" ht="12.6" customHeight="true"/>
    <row r="1046895" ht="12.6" customHeight="true"/>
    <row r="1046896" ht="12.6" customHeight="true"/>
    <row r="1046897" ht="12.6" customHeight="true"/>
    <row r="1046898" ht="12.6" customHeight="true"/>
    <row r="1046899" ht="12.6" customHeight="true"/>
    <row r="1046900" ht="12.6" customHeight="true"/>
    <row r="1046901" ht="12.6" customHeight="true"/>
    <row r="1046902" ht="12.6" customHeight="true"/>
    <row r="1046903" ht="12.6" customHeight="true"/>
    <row r="1046904" ht="12.6" customHeight="true"/>
    <row r="1046905" ht="12.6" customHeight="true"/>
    <row r="1046906" ht="12.6" customHeight="true"/>
    <row r="1046907" ht="12.6" customHeight="true"/>
    <row r="1046908" ht="12.6" customHeight="true"/>
    <row r="1046909" ht="12.6" customHeight="true"/>
    <row r="1046910" ht="12.6" customHeight="true"/>
    <row r="1046911" ht="12.6" customHeight="true"/>
    <row r="1046912" ht="12.6" customHeight="true"/>
    <row r="1046913" ht="12.6" customHeight="true"/>
    <row r="1046914" ht="12.6" customHeight="true"/>
    <row r="1046915" ht="12.6" customHeight="true"/>
    <row r="1046916" ht="12.6" customHeight="true"/>
    <row r="1046917" ht="12.6" customHeight="true"/>
    <row r="1046918" ht="12.6" customHeight="true"/>
    <row r="1046919" ht="12.6" customHeight="true"/>
    <row r="1046920" ht="12.6" customHeight="true"/>
    <row r="1046921" ht="12.6" customHeight="true"/>
    <row r="1046922" ht="12.6" customHeight="true"/>
    <row r="1046923" ht="12.6" customHeight="true"/>
    <row r="1046924" ht="12.6" customHeight="true"/>
    <row r="1046925" ht="12.6" customHeight="true"/>
    <row r="1046926" ht="12.6" customHeight="true"/>
    <row r="1046927" ht="12.6" customHeight="true"/>
    <row r="1046928" ht="12.6" customHeight="true"/>
    <row r="1046929" ht="12.6" customHeight="true"/>
    <row r="1046930" ht="12.6" customHeight="true"/>
    <row r="1046931" ht="12.6" customHeight="true"/>
    <row r="1046932" ht="12.6" customHeight="true"/>
    <row r="1046933" ht="12.6" customHeight="true"/>
    <row r="1046934" ht="12.6" customHeight="true"/>
    <row r="1046935" ht="12.6" customHeight="true"/>
    <row r="1046936" ht="12.6" customHeight="true"/>
    <row r="1046937" ht="12.6" customHeight="true"/>
    <row r="1046938" ht="12.6" customHeight="true"/>
    <row r="1046939" ht="12.6" customHeight="true"/>
    <row r="1046940" ht="12.6" customHeight="true"/>
    <row r="1046941" ht="12.6" customHeight="true"/>
    <row r="1046942" ht="12.6" customHeight="true"/>
    <row r="1046943" ht="12.6" customHeight="true"/>
    <row r="1046944" ht="12.6" customHeight="true"/>
    <row r="1046945" ht="12.6" customHeight="true"/>
    <row r="1046946" ht="12.6" customHeight="true"/>
    <row r="1046947" ht="12.6" customHeight="true"/>
    <row r="1046948" ht="12.6" customHeight="true"/>
    <row r="1046949" ht="12.6" customHeight="true"/>
    <row r="1046950" ht="12.6" customHeight="true"/>
    <row r="1046951" ht="12.6" customHeight="true"/>
    <row r="1046952" ht="12.6" customHeight="true"/>
    <row r="1046953" ht="12.6" customHeight="true"/>
    <row r="1046954" ht="12.6" customHeight="true"/>
    <row r="1046955" ht="12.6" customHeight="true"/>
    <row r="1046956" ht="12.6" customHeight="true"/>
    <row r="1046957" ht="12.6" customHeight="true"/>
    <row r="1046958" ht="12.6" customHeight="true"/>
    <row r="1046959" ht="12.6" customHeight="true"/>
    <row r="1046960" ht="12.6" customHeight="true"/>
    <row r="1046961" ht="12.6" customHeight="true"/>
    <row r="1046962" ht="12.6" customHeight="true"/>
    <row r="1046963" ht="12.6" customHeight="true"/>
    <row r="1046964" ht="12.6" customHeight="true"/>
    <row r="1046965" ht="12.6" customHeight="true"/>
    <row r="1046966" ht="12.6" customHeight="true"/>
    <row r="1046967" ht="12.6" customHeight="true"/>
    <row r="1046968" ht="12.6" customHeight="true"/>
    <row r="1046969" ht="12.6" customHeight="true"/>
    <row r="1046970" ht="12.6" customHeight="true"/>
    <row r="1046971" ht="12.6" customHeight="true"/>
    <row r="1046972" ht="12.6" customHeight="true"/>
    <row r="1046973" ht="12.6" customHeight="true"/>
    <row r="1046974" ht="12.6" customHeight="true"/>
    <row r="1046975" ht="12.6" customHeight="true"/>
    <row r="1046976" ht="12.6" customHeight="true"/>
    <row r="1046977" ht="12.6" customHeight="true"/>
    <row r="1046978" ht="12.6" customHeight="true"/>
    <row r="1046979" ht="12.6" customHeight="true"/>
    <row r="1046980" ht="12.6" customHeight="true"/>
    <row r="1046981" ht="12.6" customHeight="true"/>
    <row r="1046982" ht="12.6" customHeight="true"/>
    <row r="1046983" ht="12.6" customHeight="true"/>
    <row r="1046984" ht="12.6" customHeight="true"/>
    <row r="1046985" ht="12.6" customHeight="true"/>
    <row r="1046986" ht="12.6" customHeight="true"/>
    <row r="1046987" ht="12.6" customHeight="true"/>
    <row r="1046988" ht="12.6" customHeight="true"/>
    <row r="1046989" ht="12.6" customHeight="true"/>
    <row r="1046990" ht="12.6" customHeight="true"/>
    <row r="1046991" ht="12.6" customHeight="true"/>
    <row r="1046992" ht="12.6" customHeight="true"/>
    <row r="1046993" ht="12.6" customHeight="true"/>
    <row r="1046994" ht="12.6" customHeight="true"/>
    <row r="1046995" ht="12.6" customHeight="true"/>
    <row r="1046996" ht="12.6" customHeight="true"/>
    <row r="1046997" ht="12.6" customHeight="true"/>
    <row r="1046998" ht="12.6" customHeight="true"/>
    <row r="1046999" ht="12.6" customHeight="true"/>
    <row r="1047000" ht="12.6" customHeight="true"/>
    <row r="1047001" ht="12.6" customHeight="true"/>
    <row r="1047002" ht="12.6" customHeight="true"/>
    <row r="1047003" ht="12.6" customHeight="true"/>
    <row r="1047004" ht="12.6" customHeight="true"/>
    <row r="1047005" ht="12.6" customHeight="true"/>
    <row r="1047006" ht="12.6" customHeight="true"/>
    <row r="1047007" ht="12.6" customHeight="true"/>
    <row r="1047008" ht="12.6" customHeight="true"/>
    <row r="1047009" ht="12.6" customHeight="true"/>
    <row r="1047010" ht="12.6" customHeight="true"/>
    <row r="1047011" ht="12.6" customHeight="true"/>
    <row r="1047012" ht="12.6" customHeight="true"/>
    <row r="1047013" ht="12.6" customHeight="true"/>
    <row r="1047014" ht="12.6" customHeight="true"/>
    <row r="1047015" ht="12.6" customHeight="true"/>
    <row r="1047016" ht="12.6" customHeight="true"/>
    <row r="1047017" ht="12.6" customHeight="true"/>
    <row r="1047018" ht="12.6" customHeight="true"/>
    <row r="1047019" ht="12.6" customHeight="true"/>
    <row r="1047020" ht="12.6" customHeight="true"/>
    <row r="1047021" ht="12.6" customHeight="true"/>
    <row r="1047022" ht="12.6" customHeight="true"/>
    <row r="1047023" ht="12.6" customHeight="true"/>
    <row r="1047024" ht="12.6" customHeight="true"/>
    <row r="1047025" ht="12.6" customHeight="true"/>
    <row r="1047026" ht="12.6" customHeight="true"/>
    <row r="1047027" ht="12.6" customHeight="true"/>
    <row r="1047028" ht="12.6" customHeight="true"/>
    <row r="1047029" ht="12.6" customHeight="true"/>
    <row r="1047030" ht="12.6" customHeight="true"/>
    <row r="1047031" ht="12.6" customHeight="true"/>
    <row r="1047032" ht="12.6" customHeight="true"/>
    <row r="1047033" ht="12.6" customHeight="true"/>
    <row r="1047034" ht="12.6" customHeight="true"/>
    <row r="1047035" ht="12.6" customHeight="true"/>
    <row r="1047036" ht="12.6" customHeight="true"/>
    <row r="1047037" ht="12.6" customHeight="true"/>
    <row r="1047038" ht="12.6" customHeight="true"/>
    <row r="1047039" ht="12.6" customHeight="true"/>
    <row r="1047040" ht="12.6" customHeight="true"/>
    <row r="1047041" ht="12.6" customHeight="true"/>
    <row r="1047042" ht="12.6" customHeight="true"/>
    <row r="1047043" ht="12.6" customHeight="true"/>
    <row r="1047044" ht="12.6" customHeight="true"/>
    <row r="1047045" ht="12.6" customHeight="true"/>
    <row r="1047046" ht="12.6" customHeight="true"/>
    <row r="1047047" ht="12.6" customHeight="true"/>
    <row r="1047048" ht="12.6" customHeight="true"/>
    <row r="1047049" ht="12.6" customHeight="true"/>
    <row r="1047050" ht="12.6" customHeight="true"/>
    <row r="1047051" ht="12.6" customHeight="true"/>
    <row r="1047052" ht="12.6" customHeight="true"/>
    <row r="1047053" ht="12.6" customHeight="true"/>
    <row r="1047054" ht="12.6" customHeight="true"/>
    <row r="1047055" ht="12.6" customHeight="true"/>
    <row r="1047056" ht="12.6" customHeight="true"/>
    <row r="1047057" ht="12.6" customHeight="true"/>
    <row r="1047058" ht="12.6" customHeight="true"/>
    <row r="1047059" ht="12.6" customHeight="true"/>
    <row r="1047060" ht="12.6" customHeight="true"/>
    <row r="1047061" ht="12.6" customHeight="true"/>
    <row r="1047062" ht="12.6" customHeight="true"/>
    <row r="1047063" ht="12.6" customHeight="true"/>
    <row r="1047064" ht="12.6" customHeight="true"/>
    <row r="1047065" ht="12.6" customHeight="true"/>
    <row r="1047066" ht="12.6" customHeight="true"/>
    <row r="1047067" ht="12.6" customHeight="true"/>
    <row r="1047068" ht="12.6" customHeight="true"/>
    <row r="1047069" ht="12.6" customHeight="true"/>
    <row r="1047070" ht="12.6" customHeight="true"/>
    <row r="1047071" ht="12.6" customHeight="true"/>
    <row r="1047072" ht="12.6" customHeight="true"/>
    <row r="1047073" ht="12.6" customHeight="true"/>
    <row r="1047074" ht="12.6" customHeight="true"/>
    <row r="1047075" ht="12.6" customHeight="true"/>
    <row r="1047076" ht="12.6" customHeight="true"/>
    <row r="1047077" ht="12.6" customHeight="true"/>
    <row r="1047078" ht="12.6" customHeight="true"/>
    <row r="1047079" ht="12.6" customHeight="true"/>
    <row r="1047080" ht="12.6" customHeight="true"/>
    <row r="1047081" ht="12.6" customHeight="true"/>
    <row r="1047082" ht="12.6" customHeight="true"/>
    <row r="1047083" ht="12.6" customHeight="true"/>
    <row r="1047084" ht="12.6" customHeight="true"/>
    <row r="1047085" ht="12.6" customHeight="true"/>
    <row r="1047086" ht="12.6" customHeight="true"/>
    <row r="1047087" ht="12.6" customHeight="true"/>
    <row r="1047088" ht="12.6" customHeight="true"/>
    <row r="1047089" ht="12.6" customHeight="true"/>
    <row r="1047090" ht="12.6" customHeight="true"/>
    <row r="1047091" ht="12.6" customHeight="true"/>
    <row r="1047092" ht="12.6" customHeight="true"/>
    <row r="1047093" ht="12.6" customHeight="true"/>
    <row r="1047094" ht="12.6" customHeight="true"/>
    <row r="1047095" ht="12.6" customHeight="true"/>
    <row r="1047096" ht="12.6" customHeight="true"/>
    <row r="1047097" ht="12.6" customHeight="true"/>
    <row r="1047098" ht="12.6" customHeight="true"/>
    <row r="1047099" ht="12.6" customHeight="true"/>
    <row r="1047100" ht="12.6" customHeight="true"/>
    <row r="1047101" ht="12.6" customHeight="true"/>
    <row r="1047102" ht="12.6" customHeight="true"/>
    <row r="1047103" ht="12.6" customHeight="true"/>
    <row r="1047104" ht="12.6" customHeight="true"/>
    <row r="1047105" ht="12.6" customHeight="true"/>
    <row r="1047106" ht="12.6" customHeight="true"/>
    <row r="1047107" ht="12.6" customHeight="true"/>
    <row r="1047108" ht="12.6" customHeight="true"/>
    <row r="1047109" ht="12.6" customHeight="true"/>
    <row r="1047110" ht="12.6" customHeight="true"/>
    <row r="1047111" ht="12.6" customHeight="true"/>
    <row r="1047112" ht="12.6" customHeight="true"/>
    <row r="1047113" ht="12.6" customHeight="true"/>
    <row r="1047114" ht="12.6" customHeight="true"/>
    <row r="1047115" ht="12.6" customHeight="true"/>
    <row r="1047116" ht="12.6" customHeight="true"/>
    <row r="1047117" ht="12.6" customHeight="true"/>
    <row r="1047118" ht="12.6" customHeight="true"/>
    <row r="1047119" ht="12.6" customHeight="true"/>
    <row r="1047120" ht="12.6" customHeight="true"/>
    <row r="1047121" ht="12.6" customHeight="true"/>
    <row r="1047122" ht="12.6" customHeight="true"/>
    <row r="1047123" ht="12.6" customHeight="true"/>
    <row r="1047124" ht="12.6" customHeight="true"/>
    <row r="1047125" ht="12.6" customHeight="true"/>
    <row r="1047126" ht="12.6" customHeight="true"/>
    <row r="1047127" ht="12.6" customHeight="true"/>
    <row r="1047128" ht="12.6" customHeight="true"/>
    <row r="1047129" ht="12.6" customHeight="true"/>
    <row r="1047130" ht="12.6" customHeight="true"/>
    <row r="1047131" ht="12.6" customHeight="true"/>
    <row r="1047132" ht="12.6" customHeight="true"/>
    <row r="1047133" ht="12.6" customHeight="true"/>
    <row r="1047134" ht="12.6" customHeight="true"/>
    <row r="1047135" ht="12.6" customHeight="true"/>
    <row r="1047136" ht="12.6" customHeight="true"/>
    <row r="1047137" ht="12.6" customHeight="true"/>
    <row r="1047138" ht="12.6" customHeight="true"/>
    <row r="1047139" ht="12.6" customHeight="true"/>
    <row r="1047140" ht="12.6" customHeight="true"/>
    <row r="1047141" ht="12.6" customHeight="true"/>
    <row r="1047142" ht="12.6" customHeight="true"/>
    <row r="1047143" ht="12.6" customHeight="true"/>
    <row r="1047144" ht="12.6" customHeight="true"/>
    <row r="1047145" ht="12.6" customHeight="true"/>
    <row r="1047146" ht="12.6" customHeight="true"/>
    <row r="1047147" ht="12.6" customHeight="true"/>
    <row r="1047148" ht="12.6" customHeight="true"/>
    <row r="1047149" ht="12.6" customHeight="true"/>
    <row r="1047150" ht="12.6" customHeight="true"/>
    <row r="1047151" ht="12.6" customHeight="true"/>
    <row r="1047152" ht="12.6" customHeight="true"/>
    <row r="1047153" ht="12.6" customHeight="true"/>
    <row r="1047154" ht="12.6" customHeight="true"/>
    <row r="1047155" ht="12.6" customHeight="true"/>
    <row r="1047156" ht="12.6" customHeight="true"/>
    <row r="1047157" ht="12.6" customHeight="true"/>
    <row r="1047158" ht="12.6" customHeight="true"/>
    <row r="1047159" ht="12.6" customHeight="true"/>
    <row r="1047160" ht="12.6" customHeight="true"/>
    <row r="1047161" ht="12.6" customHeight="true"/>
    <row r="1047162" ht="12.6" customHeight="true"/>
    <row r="1047163" ht="12.6" customHeight="true"/>
    <row r="1047164" ht="12.6" customHeight="true"/>
    <row r="1047165" ht="12.6" customHeight="true"/>
    <row r="1047166" ht="12.6" customHeight="true"/>
    <row r="1047167" ht="12.6" customHeight="true"/>
    <row r="1047168" ht="12.6" customHeight="true"/>
    <row r="1047169" ht="12.6" customHeight="true"/>
    <row r="1047170" ht="12.6" customHeight="true"/>
    <row r="1047171" ht="12.6" customHeight="true"/>
    <row r="1047172" ht="12.6" customHeight="true"/>
    <row r="1047173" ht="12.6" customHeight="true"/>
    <row r="1047174" ht="12.6" customHeight="true"/>
    <row r="1047175" ht="12.6" customHeight="true"/>
    <row r="1047176" ht="12.6" customHeight="true"/>
    <row r="1047177" ht="12.6" customHeight="true"/>
    <row r="1047178" ht="12.6" customHeight="true"/>
    <row r="1047179" ht="12.6" customHeight="true"/>
    <row r="1047180" ht="12.6" customHeight="true"/>
    <row r="1047181" ht="12.6" customHeight="true"/>
    <row r="1047182" ht="12.6" customHeight="true"/>
    <row r="1047183" ht="12.6" customHeight="true"/>
    <row r="1047184" ht="12.6" customHeight="true"/>
    <row r="1047185" ht="12.6" customHeight="true"/>
    <row r="1047186" ht="12.6" customHeight="true"/>
    <row r="1047187" ht="12.6" customHeight="true"/>
    <row r="1047188" ht="12.6" customHeight="true"/>
    <row r="1047189" ht="12.6" customHeight="true"/>
    <row r="1047190" ht="12.6" customHeight="true"/>
    <row r="1047191" ht="12.6" customHeight="true"/>
    <row r="1047192" ht="12.6" customHeight="true"/>
    <row r="1047193" ht="12.6" customHeight="true"/>
    <row r="1047194" ht="12.6" customHeight="true"/>
    <row r="1047195" ht="12.6" customHeight="true"/>
    <row r="1047196" ht="12.6" customHeight="true"/>
    <row r="1047197" ht="12.6" customHeight="true"/>
    <row r="1047198" ht="12.6" customHeight="true"/>
    <row r="1047199" ht="12.6" customHeight="true"/>
    <row r="1047200" ht="12.6" customHeight="true"/>
    <row r="1047201" ht="12.6" customHeight="true"/>
    <row r="1047202" ht="12.6" customHeight="true"/>
    <row r="1047203" ht="12.6" customHeight="true"/>
    <row r="1047204" ht="12.6" customHeight="true"/>
    <row r="1047205" ht="12.6" customHeight="true"/>
    <row r="1047206" ht="12.6" customHeight="true"/>
    <row r="1047207" ht="12.6" customHeight="true"/>
    <row r="1047208" ht="12.6" customHeight="true"/>
    <row r="1047209" ht="12.6" customHeight="true"/>
    <row r="1047210" ht="12.6" customHeight="true"/>
    <row r="1047211" ht="12.6" customHeight="true"/>
    <row r="1047212" ht="12.6" customHeight="true"/>
    <row r="1047213" ht="12.6" customHeight="true"/>
    <row r="1047214" ht="12.6" customHeight="true"/>
    <row r="1047215" ht="12.6" customHeight="true"/>
    <row r="1047216" ht="12.6" customHeight="true"/>
    <row r="1047217" ht="12.6" customHeight="true"/>
    <row r="1047218" ht="12.6" customHeight="true"/>
    <row r="1047219" ht="12.6" customHeight="true"/>
    <row r="1047220" ht="12.6" customHeight="true"/>
    <row r="1047221" ht="12.6" customHeight="true"/>
    <row r="1047222" ht="12.6" customHeight="true"/>
    <row r="1047223" ht="12.6" customHeight="true"/>
    <row r="1047224" ht="12.6" customHeight="true"/>
    <row r="1047225" ht="12.6" customHeight="true"/>
    <row r="1047226" ht="12.6" customHeight="true"/>
    <row r="1047227" ht="12.6" customHeight="true"/>
    <row r="1047228" ht="12.6" customHeight="true"/>
    <row r="1047229" ht="12.6" customHeight="true"/>
    <row r="1047230" ht="12.6" customHeight="true"/>
    <row r="1047231" ht="12.6" customHeight="true"/>
    <row r="1047232" ht="12.6" customHeight="true"/>
    <row r="1047233" ht="12.6" customHeight="true"/>
    <row r="1047234" ht="12.6" customHeight="true"/>
    <row r="1047235" ht="12.6" customHeight="true"/>
    <row r="1047236" ht="12.6" customHeight="true"/>
    <row r="1047237" ht="12.6" customHeight="true"/>
    <row r="1047238" ht="12.6" customHeight="true"/>
    <row r="1047239" ht="12.6" customHeight="true"/>
    <row r="1047240" ht="12.6" customHeight="true"/>
    <row r="1047241" ht="12.6" customHeight="true"/>
    <row r="1047242" ht="12.6" customHeight="true"/>
    <row r="1047243" ht="12.6" customHeight="true"/>
    <row r="1047244" ht="12.6" customHeight="true"/>
    <row r="1047245" ht="12.6" customHeight="true"/>
    <row r="1047246" ht="12.6" customHeight="true"/>
    <row r="1047247" ht="12.6" customHeight="true"/>
    <row r="1047248" ht="12.6" customHeight="true"/>
    <row r="1047249" ht="12.6" customHeight="true"/>
    <row r="1047250" ht="12.6" customHeight="true"/>
    <row r="1047251" ht="12.6" customHeight="true"/>
    <row r="1047252" ht="12.6" customHeight="true"/>
    <row r="1047253" ht="12.6" customHeight="true"/>
    <row r="1047254" ht="12.6" customHeight="true"/>
    <row r="1047255" ht="12.6" customHeight="true"/>
    <row r="1047256" ht="12.6" customHeight="true"/>
    <row r="1047257" ht="12.6" customHeight="true"/>
    <row r="1047258" ht="12.6" customHeight="true"/>
    <row r="1047259" ht="12.6" customHeight="true"/>
    <row r="1047260" ht="12.6" customHeight="true"/>
    <row r="1047261" ht="12.6" customHeight="true"/>
    <row r="1047262" ht="12.6" customHeight="true"/>
    <row r="1047263" ht="12.6" customHeight="true"/>
    <row r="1047264" ht="12.6" customHeight="true"/>
    <row r="1047265" ht="12.6" customHeight="true"/>
    <row r="1047266" ht="12.6" customHeight="true"/>
    <row r="1047267" ht="12.6" customHeight="true"/>
    <row r="1047268" ht="12.6" customHeight="true"/>
    <row r="1047269" ht="12.6" customHeight="true"/>
    <row r="1047270" ht="12.6" customHeight="true"/>
    <row r="1047271" ht="12.6" customHeight="true"/>
    <row r="1047272" ht="12.6" customHeight="true"/>
    <row r="1047273" ht="12.6" customHeight="true"/>
    <row r="1047274" ht="12.6" customHeight="true"/>
    <row r="1047275" ht="12.6" customHeight="true"/>
    <row r="1047276" ht="12.6" customHeight="true"/>
    <row r="1047277" ht="12.6" customHeight="true"/>
    <row r="1047278" ht="12.6" customHeight="true"/>
    <row r="1047279" ht="12.6" customHeight="true"/>
    <row r="1047280" ht="12.6" customHeight="true"/>
    <row r="1047281" ht="12.6" customHeight="true"/>
    <row r="1047282" ht="12.6" customHeight="true"/>
    <row r="1047283" ht="12.6" customHeight="true"/>
    <row r="1047284" ht="12.6" customHeight="true"/>
    <row r="1047285" ht="12.6" customHeight="true"/>
    <row r="1047286" ht="12.6" customHeight="true"/>
    <row r="1047287" ht="12.6" customHeight="true"/>
    <row r="1047288" ht="12.6" customHeight="true"/>
    <row r="1047289" ht="12.6" customHeight="true"/>
    <row r="1047290" ht="12.6" customHeight="true"/>
    <row r="1047291" ht="12.6" customHeight="true"/>
    <row r="1047292" ht="12.6" customHeight="true"/>
    <row r="1047293" ht="12.6" customHeight="true"/>
    <row r="1047294" ht="12.6" customHeight="true"/>
    <row r="1047295" ht="12.6" customHeight="true"/>
    <row r="1047296" ht="12.6" customHeight="true"/>
    <row r="1047297" ht="12.6" customHeight="true"/>
    <row r="1047298" ht="12.6" customHeight="true"/>
    <row r="1047299" ht="12.6" customHeight="true"/>
    <row r="1047300" ht="12.6" customHeight="true"/>
    <row r="1047301" ht="12.6" customHeight="true"/>
    <row r="1047302" ht="12.6" customHeight="true"/>
    <row r="1047303" ht="12.6" customHeight="true"/>
    <row r="1047304" ht="12.6" customHeight="true"/>
    <row r="1047305" ht="12.6" customHeight="true"/>
    <row r="1047306" ht="12.6" customHeight="true"/>
    <row r="1047307" ht="12.6" customHeight="true"/>
    <row r="1047308" ht="12.6" customHeight="true"/>
    <row r="1047309" ht="12.6" customHeight="true"/>
    <row r="1047310" ht="12.6" customHeight="true"/>
    <row r="1047311" ht="12.6" customHeight="true"/>
    <row r="1047312" ht="12.6" customHeight="true"/>
    <row r="1047313" ht="12.6" customHeight="true"/>
    <row r="1047314" ht="12.6" customHeight="true"/>
    <row r="1047315" ht="12.6" customHeight="true"/>
    <row r="1047316" ht="12.6" customHeight="true"/>
    <row r="1047317" ht="12.6" customHeight="true"/>
    <row r="1047318" ht="12.6" customHeight="true"/>
    <row r="1047319" ht="12.6" customHeight="true"/>
    <row r="1047320" ht="12.6" customHeight="true"/>
    <row r="1047321" ht="12.6" customHeight="true"/>
    <row r="1047322" ht="12.6" customHeight="true"/>
    <row r="1047323" ht="12.6" customHeight="true"/>
    <row r="1047324" ht="12.6" customHeight="true"/>
    <row r="1047325" ht="12.6" customHeight="true"/>
    <row r="1047326" ht="12.6" customHeight="true"/>
    <row r="1047327" ht="12.6" customHeight="true"/>
    <row r="1047328" ht="12.6" customHeight="true"/>
    <row r="1047329" ht="12.6" customHeight="true"/>
    <row r="1047330" ht="12.6" customHeight="true"/>
    <row r="1047331" ht="12.6" customHeight="true"/>
    <row r="1047332" ht="12.6" customHeight="true"/>
    <row r="1047333" ht="12.6" customHeight="true"/>
    <row r="1047334" ht="12.6" customHeight="true"/>
    <row r="1047335" ht="12.6" customHeight="true"/>
    <row r="1047336" ht="12.6" customHeight="true"/>
    <row r="1047337" ht="12.6" customHeight="true"/>
    <row r="1047338" ht="12.6" customHeight="true"/>
    <row r="1047339" ht="12.6" customHeight="true"/>
    <row r="1047340" ht="12.6" customHeight="true"/>
    <row r="1047341" ht="12.6" customHeight="true"/>
    <row r="1047342" ht="12.6" customHeight="true"/>
    <row r="1047343" ht="12.6" customHeight="true"/>
    <row r="1047344" ht="12.6" customHeight="true"/>
    <row r="1047345" ht="12.6" customHeight="true"/>
    <row r="1047346" ht="12.6" customHeight="true"/>
    <row r="1047347" ht="12.6" customHeight="true"/>
    <row r="1047348" ht="12.6" customHeight="true"/>
    <row r="1047349" ht="12.6" customHeight="true"/>
    <row r="1047350" ht="12.6" customHeight="true"/>
    <row r="1047351" ht="12.6" customHeight="true"/>
    <row r="1047352" ht="12.6" customHeight="true"/>
    <row r="1047353" ht="12.6" customHeight="true"/>
    <row r="1047354" ht="12.6" customHeight="true"/>
    <row r="1047355" ht="12.6" customHeight="true"/>
    <row r="1047356" ht="12.6" customHeight="true"/>
    <row r="1047357" ht="12.6" customHeight="true"/>
    <row r="1047358" ht="12.6" customHeight="true"/>
    <row r="1047359" ht="12.6" customHeight="true"/>
    <row r="1047360" ht="12.6" customHeight="true"/>
    <row r="1047361" ht="12.6" customHeight="true"/>
    <row r="1047362" ht="12.6" customHeight="true"/>
    <row r="1047363" ht="12.6" customHeight="true"/>
    <row r="1047364" ht="12.6" customHeight="true"/>
    <row r="1047365" ht="12.6" customHeight="true"/>
    <row r="1047366" ht="12.6" customHeight="true"/>
    <row r="1047367" ht="12.6" customHeight="true"/>
    <row r="1047368" ht="12.6" customHeight="true"/>
    <row r="1047369" ht="12.6" customHeight="true"/>
    <row r="1047370" ht="12.6" customHeight="true"/>
    <row r="1047371" ht="12.6" customHeight="true"/>
    <row r="1047372" ht="12.6" customHeight="true"/>
    <row r="1047373" ht="12.6" customHeight="true"/>
    <row r="1047374" ht="12.6" customHeight="true"/>
    <row r="1047375" ht="12.6" customHeight="true"/>
    <row r="1047376" ht="12.6" customHeight="true"/>
    <row r="1047377" ht="12.6" customHeight="true"/>
    <row r="1047378" ht="12.6" customHeight="true"/>
    <row r="1047379" ht="12.6" customHeight="true"/>
    <row r="1047380" ht="12.6" customHeight="true"/>
    <row r="1047381" ht="12.6" customHeight="true"/>
    <row r="1047382" ht="12.6" customHeight="true"/>
    <row r="1047383" ht="12.6" customHeight="true"/>
    <row r="1047384" ht="12.6" customHeight="true"/>
    <row r="1047385" ht="12.6" customHeight="true"/>
    <row r="1047386" ht="12.6" customHeight="true"/>
    <row r="1047387" ht="12.6" customHeight="true"/>
    <row r="1047388" ht="12.6" customHeight="true"/>
    <row r="1047389" ht="12.6" customHeight="true"/>
    <row r="1047390" ht="12.6" customHeight="true"/>
    <row r="1047391" ht="12.6" customHeight="true"/>
    <row r="1047392" ht="12.6" customHeight="true"/>
    <row r="1047393" ht="12.6" customHeight="true"/>
    <row r="1047394" ht="12.6" customHeight="true"/>
    <row r="1047395" ht="12.6" customHeight="true"/>
    <row r="1047396" ht="12.6" customHeight="true"/>
    <row r="1047397" ht="12.6" customHeight="true"/>
    <row r="1047398" ht="12.6" customHeight="true"/>
    <row r="1047399" ht="12.6" customHeight="true"/>
    <row r="1047400" ht="12.6" customHeight="true"/>
    <row r="1047401" ht="12.6" customHeight="true"/>
    <row r="1047402" ht="12.6" customHeight="true"/>
    <row r="1047403" ht="12.6" customHeight="true"/>
    <row r="1047404" ht="12.6" customHeight="true"/>
    <row r="1047405" ht="12.6" customHeight="true"/>
    <row r="1047406" ht="12.6" customHeight="true"/>
    <row r="1047407" ht="12.6" customHeight="true"/>
    <row r="1047408" ht="12.6" customHeight="true"/>
    <row r="1047409" ht="12.6" customHeight="true"/>
    <row r="1047410" ht="12.6" customHeight="true"/>
    <row r="1047411" ht="12.6" customHeight="true"/>
    <row r="1047412" ht="12.6" customHeight="true"/>
    <row r="1047413" ht="12.6" customHeight="true"/>
    <row r="1047414" ht="12.6" customHeight="true"/>
    <row r="1047415" ht="12.6" customHeight="true"/>
    <row r="1047416" ht="12.6" customHeight="true"/>
    <row r="1047417" ht="12.6" customHeight="true"/>
    <row r="1047418" ht="12.6" customHeight="true"/>
    <row r="1047419" ht="12.6" customHeight="true"/>
    <row r="1047420" ht="12.6" customHeight="true"/>
    <row r="1047421" ht="12.6" customHeight="true"/>
    <row r="1047422" ht="12.6" customHeight="true"/>
    <row r="1047423" ht="12.6" customHeight="true"/>
    <row r="1047424" ht="12.6" customHeight="true"/>
    <row r="1047425" ht="12.6" customHeight="true"/>
    <row r="1047426" ht="12.6" customHeight="true"/>
    <row r="1047427" ht="12.6" customHeight="true"/>
    <row r="1047428" ht="12.6" customHeight="true"/>
    <row r="1047429" ht="12.6" customHeight="true"/>
    <row r="1047430" ht="12.6" customHeight="true"/>
    <row r="1047431" ht="12.6" customHeight="true"/>
    <row r="1047432" ht="12.6" customHeight="true"/>
    <row r="1047433" ht="12.6" customHeight="true"/>
    <row r="1047434" ht="12.6" customHeight="true"/>
    <row r="1047435" ht="12.6" customHeight="true"/>
    <row r="1047436" ht="12.6" customHeight="true"/>
    <row r="1047437" ht="12.6" customHeight="true"/>
    <row r="1047438" ht="12.6" customHeight="true"/>
    <row r="1047439" ht="12.6" customHeight="true"/>
    <row r="1047440" ht="12.6" customHeight="true"/>
    <row r="1047441" ht="12.6" customHeight="true"/>
    <row r="1047442" ht="12.6" customHeight="true"/>
    <row r="1047443" ht="12.6" customHeight="true"/>
    <row r="1047444" ht="12.6" customHeight="true"/>
    <row r="1047445" ht="12.6" customHeight="true"/>
    <row r="1047446" ht="12.6" customHeight="true"/>
    <row r="1047447" ht="12.6" customHeight="true"/>
    <row r="1047448" ht="12.6" customHeight="true"/>
    <row r="1047449" ht="12.6" customHeight="true"/>
    <row r="1047450" ht="12.6" customHeight="true"/>
    <row r="1047451" ht="12.6" customHeight="true"/>
    <row r="1047452" ht="12.6" customHeight="true"/>
    <row r="1047453" ht="12.6" customHeight="true"/>
    <row r="1047454" ht="12.6" customHeight="true"/>
    <row r="1047455" ht="12.6" customHeight="true"/>
    <row r="1047456" ht="12.6" customHeight="true"/>
    <row r="1047457" ht="12.6" customHeight="true"/>
    <row r="1047458" ht="12.6" customHeight="true"/>
    <row r="1047459" ht="12.6" customHeight="true"/>
    <row r="1047460" ht="12.6" customHeight="true"/>
    <row r="1047461" ht="12.6" customHeight="true"/>
    <row r="1047462" ht="12.6" customHeight="true"/>
    <row r="1047463" ht="12.6" customHeight="true"/>
    <row r="1047464" ht="12.6" customHeight="true"/>
    <row r="1047465" ht="12.6" customHeight="true"/>
    <row r="1047466" ht="12.6" customHeight="true"/>
    <row r="1047467" ht="12.6" customHeight="true"/>
    <row r="1047468" ht="12.6" customHeight="true"/>
    <row r="1047469" ht="12.6" customHeight="true"/>
    <row r="1047470" ht="12.6" customHeight="true"/>
    <row r="1047471" ht="12.6" customHeight="true"/>
    <row r="1047472" ht="12.6" customHeight="true"/>
    <row r="1047473" ht="12.6" customHeight="true"/>
    <row r="1047474" ht="12.6" customHeight="true"/>
    <row r="1047475" ht="12.6" customHeight="true"/>
    <row r="1047476" ht="12.6" customHeight="true"/>
    <row r="1047477" ht="12.6" customHeight="true"/>
    <row r="1047478" ht="12.6" customHeight="true"/>
    <row r="1047479" ht="12.6" customHeight="true"/>
    <row r="1047480" ht="12.6" customHeight="true"/>
    <row r="1047481" ht="12.6" customHeight="true"/>
    <row r="1047482" ht="12.6" customHeight="true"/>
    <row r="1047483" ht="12.6" customHeight="true"/>
    <row r="1047484" ht="12.6" customHeight="true"/>
    <row r="1047485" ht="12.6" customHeight="true"/>
    <row r="1047486" ht="12.6" customHeight="true"/>
    <row r="1047487" ht="12.6" customHeight="true"/>
    <row r="1047488" ht="12.6" customHeight="true"/>
    <row r="1047489" ht="12.6" customHeight="true"/>
    <row r="1047490" ht="12.6" customHeight="true"/>
    <row r="1047491" ht="12.6" customHeight="true"/>
    <row r="1047492" ht="12.6" customHeight="true"/>
    <row r="1047493" ht="12.6" customHeight="true"/>
    <row r="1047494" ht="12.6" customHeight="true"/>
    <row r="1047495" ht="12.6" customHeight="true"/>
    <row r="1047496" ht="12.6" customHeight="true"/>
    <row r="1047497" ht="12.6" customHeight="true"/>
    <row r="1047498" ht="12.6" customHeight="true"/>
    <row r="1047499" ht="12.6" customHeight="true"/>
    <row r="1047500" ht="12.6" customHeight="true"/>
    <row r="1047501" ht="12.6" customHeight="true"/>
    <row r="1047502" ht="12.6" customHeight="true"/>
    <row r="1047503" ht="12.6" customHeight="true"/>
    <row r="1047504" ht="12.6" customHeight="true"/>
    <row r="1047505" ht="12.6" customHeight="true"/>
    <row r="1047506" ht="12.6" customHeight="true"/>
    <row r="1047507" ht="12.6" customHeight="true"/>
    <row r="1047508" ht="12.6" customHeight="true"/>
    <row r="1047509" ht="12.6" customHeight="true"/>
    <row r="1047510" ht="12.6" customHeight="true"/>
    <row r="1047511" ht="12.6" customHeight="true"/>
    <row r="1047512" ht="12.6" customHeight="true"/>
    <row r="1047513" ht="12.6" customHeight="true"/>
    <row r="1047514" ht="12.6" customHeight="true"/>
    <row r="1047515" ht="12.6" customHeight="true"/>
    <row r="1047516" ht="12.6" customHeight="true"/>
    <row r="1047517" ht="12.6" customHeight="true"/>
    <row r="1047518" ht="12.6" customHeight="true"/>
    <row r="1047519" ht="12.6" customHeight="true"/>
    <row r="1047520" ht="12.6" customHeight="true"/>
    <row r="1047521" ht="12.6" customHeight="true"/>
    <row r="1047522" ht="12.6" customHeight="true"/>
    <row r="1047523" ht="12.6" customHeight="true"/>
    <row r="1047524" ht="12.6" customHeight="true"/>
    <row r="1047525" ht="12.6" customHeight="true"/>
    <row r="1047526" ht="12.6" customHeight="true"/>
    <row r="1047527" ht="12.6" customHeight="true"/>
    <row r="1047528" ht="12.6" customHeight="true"/>
    <row r="1047529" ht="12.6" customHeight="true"/>
    <row r="1047530" ht="12.6" customHeight="true"/>
    <row r="1047531" ht="12.6" customHeight="true"/>
    <row r="1047532" ht="12.6" customHeight="true"/>
    <row r="1047533" ht="12.6" customHeight="true"/>
    <row r="1047534" ht="12.6" customHeight="true"/>
    <row r="1047535" ht="12.6" customHeight="true"/>
    <row r="1047536" ht="12.6" customHeight="true"/>
    <row r="1047537" ht="12.6" customHeight="true"/>
    <row r="1047538" ht="12.6" customHeight="true"/>
    <row r="1047539" ht="12.6" customHeight="true"/>
    <row r="1047540" ht="12.6" customHeight="true"/>
    <row r="1047541" ht="12.6" customHeight="true"/>
    <row r="1047542" ht="12.6" customHeight="true"/>
    <row r="1047543" ht="12.6" customHeight="true"/>
    <row r="1047544" ht="12.6" customHeight="true"/>
    <row r="1047545" ht="12.6" customHeight="true"/>
    <row r="1047546" ht="12.6" customHeight="true"/>
    <row r="1047547" ht="12.6" customHeight="true"/>
    <row r="1047548" ht="12.6" customHeight="true"/>
    <row r="1047549" ht="12.6" customHeight="true"/>
    <row r="1047550" ht="12.6" customHeight="true"/>
    <row r="1047551" ht="12.6" customHeight="true"/>
    <row r="1047552" ht="12.6" customHeight="true"/>
    <row r="1047553" ht="12.6" customHeight="true"/>
    <row r="1047554" ht="12.6" customHeight="true"/>
    <row r="1047555" ht="12.6" customHeight="true"/>
    <row r="1047556" ht="12.6" customHeight="true"/>
    <row r="1047557" ht="12.6" customHeight="true"/>
    <row r="1047558" ht="12.6" customHeight="true"/>
    <row r="1047559" ht="12.6" customHeight="true"/>
    <row r="1047560" ht="12.6" customHeight="true"/>
    <row r="1047561" ht="12.6" customHeight="true"/>
    <row r="1047562" ht="12.6" customHeight="true"/>
    <row r="1047563" ht="12.6" customHeight="true"/>
    <row r="1047564" ht="12.6" customHeight="true"/>
    <row r="1047565" ht="12.6" customHeight="true"/>
    <row r="1047566" ht="12.6" customHeight="true"/>
    <row r="1047567" ht="12.6" customHeight="true"/>
    <row r="1047568" ht="12.6" customHeight="true"/>
    <row r="1047569" ht="12.6" customHeight="true"/>
    <row r="1047570" ht="12.6" customHeight="true"/>
    <row r="1047571" ht="12.6" customHeight="true"/>
    <row r="1047572" ht="12.6" customHeight="true"/>
    <row r="1047573" ht="12.6" customHeight="true"/>
    <row r="1047574" ht="12.6" customHeight="true"/>
    <row r="1047575" ht="12.6" customHeight="true"/>
    <row r="1047576" ht="12.6" customHeight="true"/>
    <row r="1047577" ht="12.6" customHeight="true"/>
    <row r="1047578" ht="12.6" customHeight="true"/>
    <row r="1047579" ht="12.6" customHeight="true"/>
    <row r="1047580" ht="12.6" customHeight="true"/>
    <row r="1047581" ht="12.6" customHeight="true"/>
    <row r="1047582" ht="12.6" customHeight="true"/>
    <row r="1047583" ht="12.6" customHeight="true"/>
    <row r="1047584" ht="12.6" customHeight="true"/>
    <row r="1047585" ht="12.6" customHeight="true"/>
    <row r="1047586" ht="12.6" customHeight="true"/>
    <row r="1047587" ht="12.6" customHeight="true"/>
    <row r="1047588" ht="12.6" customHeight="true"/>
    <row r="1047589" ht="12.6" customHeight="true"/>
    <row r="1047590" ht="12.6" customHeight="true"/>
    <row r="1047591" ht="12.6" customHeight="true"/>
    <row r="1047592" ht="12.6" customHeight="true"/>
    <row r="1047593" ht="12.6" customHeight="true"/>
    <row r="1047594" ht="12.6" customHeight="true"/>
    <row r="1047595" ht="12.6" customHeight="true"/>
    <row r="1047596" ht="12.6" customHeight="true"/>
    <row r="1047597" ht="12.6" customHeight="true"/>
    <row r="1047598" ht="12.6" customHeight="true"/>
    <row r="1047599" ht="12.6" customHeight="true"/>
    <row r="1047600" ht="12.6" customHeight="true"/>
    <row r="1047601" ht="12.6" customHeight="true"/>
    <row r="1047602" ht="12.6" customHeight="true"/>
    <row r="1047603" ht="12.6" customHeight="true"/>
    <row r="1047604" ht="12.6" customHeight="true"/>
    <row r="1047605" ht="12.6" customHeight="true"/>
    <row r="1047606" ht="12.6" customHeight="true"/>
    <row r="1047607" ht="12.6" customHeight="true"/>
    <row r="1047608" ht="12.6" customHeight="true"/>
    <row r="1047609" ht="12.6" customHeight="true"/>
    <row r="1047610" ht="12.6" customHeight="true"/>
    <row r="1047611" ht="12.6" customHeight="true"/>
    <row r="1047612" ht="12.6" customHeight="true"/>
    <row r="1047613" ht="12.6" customHeight="true"/>
    <row r="1047614" ht="12.6" customHeight="true"/>
    <row r="1047615" ht="12.6" customHeight="true"/>
    <row r="1047616" ht="12.6" customHeight="true"/>
    <row r="1047617" ht="12.6" customHeight="true"/>
    <row r="1047618" ht="12.6" customHeight="true"/>
    <row r="1047619" ht="12.6" customHeight="true"/>
    <row r="1047620" ht="12.6" customHeight="true"/>
    <row r="1047621" ht="12.6" customHeight="true"/>
    <row r="1047622" ht="12.6" customHeight="true"/>
    <row r="1047623" ht="12.6" customHeight="true"/>
    <row r="1047624" ht="12.6" customHeight="true"/>
    <row r="1047625" ht="12.6" customHeight="true"/>
    <row r="1047626" ht="12.6" customHeight="true"/>
    <row r="1047627" ht="12.6" customHeight="true"/>
    <row r="1047628" ht="12.6" customHeight="true"/>
    <row r="1047629" ht="12.6" customHeight="true"/>
    <row r="1047630" ht="12.6" customHeight="true"/>
    <row r="1047631" ht="12.6" customHeight="true"/>
    <row r="1047632" ht="12.6" customHeight="true"/>
    <row r="1047633" ht="12.6" customHeight="true"/>
    <row r="1047634" ht="12.6" customHeight="true"/>
    <row r="1047635" ht="12.6" customHeight="true"/>
    <row r="1047636" ht="12.6" customHeight="true"/>
    <row r="1047637" ht="12.6" customHeight="true"/>
    <row r="1047638" ht="12.6" customHeight="true"/>
    <row r="1047639" ht="12.6" customHeight="true"/>
    <row r="1047640" ht="12.6" customHeight="true"/>
    <row r="1047641" ht="12.6" customHeight="true"/>
    <row r="1047642" ht="12.6" customHeight="true"/>
    <row r="1047643" ht="12.6" customHeight="true"/>
    <row r="1047644" ht="12.6" customHeight="true"/>
    <row r="1047645" ht="12.6" customHeight="true"/>
    <row r="1047646" ht="12.6" customHeight="true"/>
    <row r="1047647" ht="12.6" customHeight="true"/>
    <row r="1047648" ht="12.6" customHeight="true"/>
    <row r="1047649" ht="12.6" customHeight="true"/>
    <row r="1047650" ht="12.6" customHeight="true"/>
    <row r="1047651" ht="12.6" customHeight="true"/>
    <row r="1047652" ht="12.6" customHeight="true"/>
    <row r="1047653" ht="12.6" customHeight="true"/>
    <row r="1047654" ht="12.6" customHeight="true"/>
    <row r="1047655" ht="12.6" customHeight="true"/>
    <row r="1047656" ht="12.6" customHeight="true"/>
    <row r="1047657" ht="12.6" customHeight="true"/>
    <row r="1047658" ht="12.6" customHeight="true"/>
    <row r="1047659" ht="12.6" customHeight="true"/>
    <row r="1047660" ht="12.6" customHeight="true"/>
    <row r="1047661" ht="12.6" customHeight="true"/>
    <row r="1047662" ht="12.6" customHeight="true"/>
    <row r="1047663" ht="12.6" customHeight="true"/>
    <row r="1047664" ht="12.6" customHeight="true"/>
    <row r="1047665" ht="12.6" customHeight="true"/>
    <row r="1047666" ht="12.6" customHeight="true"/>
    <row r="1047667" ht="12.6" customHeight="true"/>
    <row r="1047668" ht="12.6" customHeight="true"/>
    <row r="1047669" ht="12.6" customHeight="true"/>
    <row r="1047670" ht="12.6" customHeight="true"/>
    <row r="1047671" ht="12.6" customHeight="true"/>
    <row r="1047672" ht="12.6" customHeight="true"/>
    <row r="1047673" ht="12.6" customHeight="true"/>
    <row r="1047674" ht="12.6" customHeight="true"/>
    <row r="1047675" ht="12.6" customHeight="true"/>
    <row r="1047676" ht="12.6" customHeight="true"/>
    <row r="1047677" ht="12.6" customHeight="true"/>
    <row r="1047678" ht="12.6" customHeight="true"/>
    <row r="1047679" ht="12.6" customHeight="true"/>
    <row r="1047680" ht="12.6" customHeight="true"/>
    <row r="1047681" ht="12.6" customHeight="true"/>
    <row r="1047682" ht="12.6" customHeight="true"/>
    <row r="1047683" ht="12.6" customHeight="true"/>
    <row r="1047684" ht="12.6" customHeight="true"/>
    <row r="1047685" ht="12.6" customHeight="true"/>
    <row r="1047686" ht="12.6" customHeight="true"/>
    <row r="1047687" ht="12.6" customHeight="true"/>
    <row r="1047688" ht="12.6" customHeight="true"/>
    <row r="1047689" ht="12.6" customHeight="true"/>
    <row r="1047690" ht="12.6" customHeight="true"/>
    <row r="1047691" ht="12.6" customHeight="true"/>
    <row r="1047692" ht="12.6" customHeight="true"/>
    <row r="1047693" ht="12.6" customHeight="true"/>
    <row r="1047694" ht="12.6" customHeight="true"/>
    <row r="1047695" ht="12.6" customHeight="true"/>
    <row r="1047696" ht="12.6" customHeight="true"/>
    <row r="1047697" ht="12.6" customHeight="true"/>
    <row r="1047698" ht="12.6" customHeight="true"/>
    <row r="1047699" ht="12.6" customHeight="true"/>
    <row r="1047700" ht="12.6" customHeight="true"/>
    <row r="1047701" ht="12.6" customHeight="true"/>
    <row r="1047702" ht="12.6" customHeight="true"/>
    <row r="1047703" ht="12.6" customHeight="true"/>
    <row r="1047704" ht="12.6" customHeight="true"/>
    <row r="1047705" ht="12.6" customHeight="true"/>
    <row r="1047706" ht="12.6" customHeight="true"/>
    <row r="1047707" ht="12.6" customHeight="true"/>
    <row r="1047708" ht="12.6" customHeight="true"/>
    <row r="1047709" ht="12.6" customHeight="true"/>
    <row r="1047710" ht="12.6" customHeight="true"/>
    <row r="1047711" ht="12.6" customHeight="true"/>
    <row r="1047712" ht="12.6" customHeight="true"/>
    <row r="1047713" ht="12.6" customHeight="true"/>
    <row r="1047714" ht="12.6" customHeight="true"/>
    <row r="1047715" ht="12.6" customHeight="true"/>
    <row r="1047716" ht="12.6" customHeight="true"/>
    <row r="1047717" ht="12.6" customHeight="true"/>
    <row r="1047718" ht="12.6" customHeight="true"/>
    <row r="1047719" ht="12.6" customHeight="true"/>
    <row r="1047720" ht="12.6" customHeight="true"/>
    <row r="1047721" ht="12.6" customHeight="true"/>
    <row r="1047722" ht="12.6" customHeight="true"/>
    <row r="1047723" ht="12.6" customHeight="true"/>
    <row r="1047724" ht="12.6" customHeight="true"/>
    <row r="1047725" ht="12.6" customHeight="true"/>
    <row r="1047726" ht="12.6" customHeight="true"/>
    <row r="1047727" ht="12.6" customHeight="true"/>
    <row r="1047728" ht="12.6" customHeight="true"/>
    <row r="1047729" ht="12.6" customHeight="true"/>
    <row r="1047730" ht="12.6" customHeight="true"/>
    <row r="1047731" ht="12.6" customHeight="true"/>
    <row r="1047732" ht="12.6" customHeight="true"/>
    <row r="1047733" ht="12.6" customHeight="true"/>
    <row r="1047734" ht="12.6" customHeight="true"/>
    <row r="1047735" ht="12.6" customHeight="true"/>
    <row r="1047736" ht="12.6" customHeight="true"/>
    <row r="1047737" ht="12.6" customHeight="true"/>
    <row r="1047738" ht="12.6" customHeight="true"/>
    <row r="1047739" ht="12.6" customHeight="true"/>
    <row r="1047740" ht="12.6" customHeight="true"/>
    <row r="1047741" ht="12.6" customHeight="true"/>
    <row r="1047742" ht="12.6" customHeight="true"/>
    <row r="1047743" ht="12.6" customHeight="true"/>
    <row r="1047744" ht="12.6" customHeight="true"/>
    <row r="1047745" ht="12.6" customHeight="true"/>
    <row r="1047746" ht="12.6" customHeight="true"/>
    <row r="1047747" ht="12.6" customHeight="true"/>
    <row r="1047748" ht="12.6" customHeight="true"/>
    <row r="1047749" ht="12.6" customHeight="true"/>
    <row r="1047750" ht="12.6" customHeight="true"/>
    <row r="1047751" ht="12.6" customHeight="true"/>
    <row r="1047752" ht="12.6" customHeight="true"/>
    <row r="1047753" ht="12.6" customHeight="true"/>
    <row r="1047754" ht="12.6" customHeight="true"/>
    <row r="1047755" ht="12.6" customHeight="true"/>
    <row r="1047756" ht="12.6" customHeight="true"/>
    <row r="1047757" ht="12.6" customHeight="true"/>
    <row r="1047758" ht="12.6" customHeight="true"/>
    <row r="1047759" ht="12.6" customHeight="true"/>
    <row r="1047760" ht="12.6" customHeight="true"/>
    <row r="1047761" ht="12.6" customHeight="true"/>
    <row r="1047762" ht="12.6" customHeight="true"/>
    <row r="1047763" ht="12.6" customHeight="true"/>
    <row r="1047764" ht="12.6" customHeight="true"/>
    <row r="1047765" ht="12.6" customHeight="true"/>
    <row r="1047766" ht="12.6" customHeight="true"/>
    <row r="1047767" ht="12.6" customHeight="true"/>
    <row r="1047768" ht="12.6" customHeight="true"/>
    <row r="1047769" ht="12.6" customHeight="true"/>
    <row r="1047770" ht="12.6" customHeight="true"/>
    <row r="1047771" ht="12.6" customHeight="true"/>
    <row r="1047772" ht="12.6" customHeight="true"/>
    <row r="1047773" ht="12.6" customHeight="true"/>
    <row r="1047774" ht="12.6" customHeight="true"/>
    <row r="1047775" ht="12.6" customHeight="true"/>
    <row r="1047776" ht="12.6" customHeight="true"/>
    <row r="1047777" ht="12.6" customHeight="true"/>
    <row r="1047778" ht="12.6" customHeight="true"/>
    <row r="1047779" ht="12.6" customHeight="true"/>
    <row r="1047780" ht="12.6" customHeight="true"/>
    <row r="1047781" ht="12.6" customHeight="true"/>
    <row r="1047782" ht="12.6" customHeight="true"/>
    <row r="1047783" ht="12.6" customHeight="true"/>
    <row r="1047784" ht="12.6" customHeight="true"/>
    <row r="1047785" ht="12.6" customHeight="true"/>
    <row r="1047786" ht="12.6" customHeight="true"/>
    <row r="1047787" ht="12.6" customHeight="true"/>
    <row r="1047788" ht="12.6" customHeight="true"/>
    <row r="1047789" ht="12.6" customHeight="true"/>
    <row r="1047790" ht="12.6" customHeight="true"/>
    <row r="1047791" ht="12.6" customHeight="true"/>
    <row r="1047792" ht="12.6" customHeight="true"/>
    <row r="1047793" ht="12.6" customHeight="true"/>
    <row r="1047794" ht="12.6" customHeight="true"/>
    <row r="1047795" ht="12.6" customHeight="true"/>
    <row r="1047796" ht="12.6" customHeight="true"/>
    <row r="1047797" ht="12.6" customHeight="true"/>
    <row r="1047798" ht="12.6" customHeight="true"/>
    <row r="1047799" ht="12.6" customHeight="true"/>
    <row r="1047800" ht="12.6" customHeight="true"/>
    <row r="1047801" ht="12.6" customHeight="true"/>
    <row r="1047802" ht="12.6" customHeight="true"/>
    <row r="1047803" ht="12.6" customHeight="true"/>
    <row r="1047804" ht="12.6" customHeight="true"/>
    <row r="1047805" ht="12.6" customHeight="true"/>
    <row r="1047806" ht="12.6" customHeight="true"/>
    <row r="1047807" ht="12.6" customHeight="true"/>
    <row r="1047808" ht="12.6" customHeight="true"/>
    <row r="1047809" ht="12.6" customHeight="true"/>
    <row r="1047810" ht="12.6" customHeight="true"/>
    <row r="1047811" ht="12.6" customHeight="true"/>
    <row r="1047812" ht="12.6" customHeight="true"/>
    <row r="1047813" ht="12.6" customHeight="true"/>
    <row r="1047814" ht="12.6" customHeight="true"/>
    <row r="1047815" ht="12.6" customHeight="true"/>
    <row r="1047816" ht="12.6" customHeight="true"/>
    <row r="1047817" ht="12.6" customHeight="true"/>
    <row r="1047818" ht="12.6" customHeight="true"/>
    <row r="1047819" ht="12.6" customHeight="true"/>
    <row r="1047820" ht="12.6" customHeight="true"/>
    <row r="1047821" ht="12.6" customHeight="true"/>
    <row r="1047822" ht="12.6" customHeight="true"/>
    <row r="1047823" ht="12.6" customHeight="true"/>
    <row r="1047824" ht="12.6" customHeight="true"/>
    <row r="1047825" ht="12.6" customHeight="true"/>
    <row r="1047826" ht="12.6" customHeight="true"/>
    <row r="1047827" ht="12.6" customHeight="true"/>
    <row r="1047828" ht="12.6" customHeight="true"/>
    <row r="1047829" ht="12.6" customHeight="true"/>
    <row r="1047830" ht="12.6" customHeight="true"/>
    <row r="1047831" ht="12.6" customHeight="true"/>
    <row r="1047832" ht="12.6" customHeight="true"/>
    <row r="1047833" ht="12.6" customHeight="true"/>
    <row r="1047834" ht="12.6" customHeight="true"/>
    <row r="1047835" ht="12.6" customHeight="true"/>
    <row r="1047836" ht="12.6" customHeight="true"/>
    <row r="1047837" ht="12.6" customHeight="true"/>
    <row r="1047838" ht="12.6" customHeight="true"/>
    <row r="1047839" ht="12.6" customHeight="true"/>
    <row r="1047840" ht="12.6" customHeight="true"/>
    <row r="1047841" ht="12.6" customHeight="true"/>
    <row r="1047842" ht="12.6" customHeight="true"/>
    <row r="1047843" ht="12.6" customHeight="true"/>
    <row r="1047844" ht="12.6" customHeight="true"/>
    <row r="1047845" ht="12.6" customHeight="true"/>
    <row r="1047846" ht="12.6" customHeight="true"/>
    <row r="1047847" ht="12.6" customHeight="true"/>
    <row r="1047848" ht="12.6" customHeight="true"/>
    <row r="1047849" ht="12.6" customHeight="true"/>
    <row r="1047850" ht="12.6" customHeight="true"/>
    <row r="1047851" ht="12.6" customHeight="true"/>
    <row r="1047852" ht="12.6" customHeight="true"/>
    <row r="1047853" ht="12.6" customHeight="true"/>
    <row r="1047854" ht="12.6" customHeight="true"/>
    <row r="1047855" ht="12.6" customHeight="true"/>
    <row r="1047856" ht="12.6" customHeight="true"/>
    <row r="1047857" ht="12.6" customHeight="true"/>
    <row r="1047858" ht="12.6" customHeight="true"/>
    <row r="1047859" ht="12.6" customHeight="true"/>
    <row r="1047860" ht="12.6" customHeight="true"/>
    <row r="1047861" ht="12.6" customHeight="true"/>
    <row r="1047862" ht="12.6" customHeight="true"/>
    <row r="1047863" ht="12.6" customHeight="true"/>
    <row r="1047864" ht="12.6" customHeight="true"/>
    <row r="1047865" ht="12.6" customHeight="true"/>
    <row r="1047866" ht="12.6" customHeight="true"/>
    <row r="1047867" ht="12.6" customHeight="true"/>
    <row r="1047868" ht="12.6" customHeight="true"/>
    <row r="1047869" ht="12.6" customHeight="true"/>
    <row r="1047870" ht="12.6" customHeight="true"/>
    <row r="1047871" ht="12.6" customHeight="true"/>
    <row r="1047872" ht="12.6" customHeight="true"/>
    <row r="1047873" ht="12.6" customHeight="true"/>
    <row r="1047874" ht="12.6" customHeight="true"/>
    <row r="1047875" ht="12.6" customHeight="true"/>
    <row r="1047876" ht="12.6" customHeight="true"/>
    <row r="1047877" ht="12.6" customHeight="true"/>
    <row r="1047878" ht="12.6" customHeight="true"/>
    <row r="1047879" ht="12.6" customHeight="true"/>
    <row r="1047880" ht="12.6" customHeight="true"/>
    <row r="1047881" ht="12.6" customHeight="true"/>
    <row r="1047882" ht="12.6" customHeight="true"/>
    <row r="1047883" ht="12.6" customHeight="true"/>
    <row r="1047884" ht="12.6" customHeight="true"/>
    <row r="1047885" ht="12.6" customHeight="true"/>
    <row r="1047886" ht="12.6" customHeight="true"/>
    <row r="1047887" ht="12.6" customHeight="true"/>
    <row r="1047888" ht="12.6" customHeight="true"/>
    <row r="1047889" ht="12.6" customHeight="true"/>
    <row r="1047890" ht="12.6" customHeight="true"/>
    <row r="1047891" ht="12.6" customHeight="true"/>
    <row r="1047892" ht="12.6" customHeight="true"/>
    <row r="1047893" ht="12.6" customHeight="true"/>
    <row r="1047894" ht="12.6" customHeight="true"/>
    <row r="1047895" ht="12.6" customHeight="true"/>
    <row r="1047896" ht="12.6" customHeight="true"/>
    <row r="1047897" ht="12.6" customHeight="true"/>
    <row r="1047898" ht="12.6" customHeight="true"/>
    <row r="1047899" ht="12.6" customHeight="true"/>
    <row r="1047900" ht="12.6" customHeight="true"/>
    <row r="1047901" ht="12.6" customHeight="true"/>
    <row r="1047902" ht="12.6" customHeight="true"/>
    <row r="1047903" ht="12.6" customHeight="true"/>
    <row r="1047904" ht="12.6" customHeight="true"/>
    <row r="1047905" ht="12.6" customHeight="true"/>
    <row r="1047906" ht="12.6" customHeight="true"/>
    <row r="1047907" ht="12.6" customHeight="true"/>
    <row r="1047908" ht="12.6" customHeight="true"/>
    <row r="1047909" ht="12.6" customHeight="true"/>
    <row r="1047910" ht="12.6" customHeight="true"/>
    <row r="1047911" ht="12.6" customHeight="true"/>
    <row r="1047912" ht="12.6" customHeight="true"/>
    <row r="1047913" ht="12.6" customHeight="true"/>
    <row r="1047914" ht="12.6" customHeight="true"/>
    <row r="1047915" ht="12.6" customHeight="true"/>
    <row r="1047916" ht="12.6" customHeight="true"/>
    <row r="1047917" ht="12.6" customHeight="true"/>
    <row r="1047918" ht="12.6" customHeight="true"/>
    <row r="1047919" ht="12.6" customHeight="true"/>
    <row r="1047920" ht="12.6" customHeight="true"/>
    <row r="1047921" ht="12.6" customHeight="true"/>
    <row r="1047922" ht="12.6" customHeight="true"/>
    <row r="1047923" ht="12.6" customHeight="true"/>
    <row r="1047924" ht="12.6" customHeight="true"/>
    <row r="1047925" ht="12.6" customHeight="true"/>
    <row r="1047926" ht="12.6" customHeight="true"/>
    <row r="1047927" ht="12.6" customHeight="true"/>
    <row r="1047928" ht="12.6" customHeight="true"/>
    <row r="1047929" ht="12.6" customHeight="true"/>
    <row r="1047930" ht="12.6" customHeight="true"/>
    <row r="1047931" ht="12.6" customHeight="true"/>
    <row r="1047932" ht="12.6" customHeight="true"/>
    <row r="1047933" ht="12.6" customHeight="true"/>
    <row r="1047934" ht="12.6" customHeight="true"/>
    <row r="1047935" ht="12.6" customHeight="true"/>
    <row r="1047936" ht="12.6" customHeight="true"/>
    <row r="1047937" ht="12.6" customHeight="true"/>
    <row r="1047938" ht="12.6" customHeight="true"/>
    <row r="1047939" ht="12.6" customHeight="true"/>
    <row r="1047940" ht="12.6" customHeight="true"/>
    <row r="1047941" ht="12.6" customHeight="true"/>
    <row r="1047942" ht="12.6" customHeight="true"/>
    <row r="1047943" ht="12.6" customHeight="true"/>
    <row r="1047944" ht="12.6" customHeight="true"/>
    <row r="1047945" ht="12.6" customHeight="true"/>
    <row r="1047946" ht="12.6" customHeight="true"/>
    <row r="1047947" ht="12.6" customHeight="true"/>
    <row r="1047948" ht="12.6" customHeight="true"/>
    <row r="1047949" ht="12.6" customHeight="true"/>
    <row r="1047950" ht="12.6" customHeight="true"/>
    <row r="1047951" ht="12.6" customHeight="true"/>
    <row r="1047952" ht="12.6" customHeight="true"/>
    <row r="1047953" ht="12.6" customHeight="true"/>
    <row r="1047954" ht="12.6" customHeight="true"/>
    <row r="1047955" ht="12.6" customHeight="true"/>
    <row r="1047956" ht="12.6" customHeight="true"/>
    <row r="1047957" ht="12.6" customHeight="true"/>
    <row r="1047958" ht="12.6" customHeight="true"/>
    <row r="1047959" ht="12.6" customHeight="true"/>
    <row r="1047960" ht="12.6" customHeight="true"/>
    <row r="1047961" ht="12.6" customHeight="true"/>
    <row r="1047962" ht="12.6" customHeight="true"/>
    <row r="1047963" ht="12.6" customHeight="true"/>
    <row r="1047964" ht="12.6" customHeight="true"/>
    <row r="1047965" ht="12.6" customHeight="true"/>
    <row r="1047966" ht="12.6" customHeight="true"/>
    <row r="1047967" ht="12.6" customHeight="true"/>
    <row r="1047968" ht="12.6" customHeight="true"/>
    <row r="1047969" ht="12.6" customHeight="true"/>
    <row r="1047970" ht="12.6" customHeight="true"/>
    <row r="1047971" ht="12.6" customHeight="true"/>
    <row r="1047972" ht="12.6" customHeight="true"/>
    <row r="1047973" ht="12.6" customHeight="true"/>
    <row r="1047974" ht="12.6" customHeight="true"/>
    <row r="1047975" ht="12.6" customHeight="true"/>
    <row r="1047976" ht="12.6" customHeight="true"/>
    <row r="1047977" ht="12.6" customHeight="true"/>
    <row r="1047978" ht="12.6" customHeight="true"/>
    <row r="1047979" ht="12.6" customHeight="true"/>
    <row r="1047980" ht="12.6" customHeight="true"/>
    <row r="1047981" ht="12.6" customHeight="true"/>
    <row r="1047982" ht="12.6" customHeight="true"/>
    <row r="1047983" ht="12.6" customHeight="true"/>
    <row r="1047984" ht="12.6" customHeight="true"/>
    <row r="1047985" ht="12.6" customHeight="true"/>
    <row r="1047986" ht="12.6" customHeight="true"/>
    <row r="1047987" ht="12.6" customHeight="true"/>
    <row r="1047988" ht="12.6" customHeight="true"/>
    <row r="1047989" ht="12.6" customHeight="true"/>
    <row r="1047990" ht="12.6" customHeight="true"/>
    <row r="1047991" ht="12.6" customHeight="true"/>
    <row r="1047992" ht="12.6" customHeight="true"/>
    <row r="1047993" ht="12.6" customHeight="true"/>
    <row r="1047994" ht="12.6" customHeight="true"/>
    <row r="1047995" ht="12.6" customHeight="true"/>
    <row r="1047996" ht="12.6" customHeight="true"/>
    <row r="1047997" ht="12.6" customHeight="true"/>
    <row r="1047998" ht="12.6" customHeight="true"/>
    <row r="1047999" ht="12.6" customHeight="true"/>
    <row r="1048000" ht="12.6" customHeight="true"/>
    <row r="1048001" ht="12.6" customHeight="true"/>
    <row r="1048002" ht="12.6" customHeight="true"/>
    <row r="1048003" ht="12.6" customHeight="true"/>
    <row r="1048004" ht="12.6" customHeight="true"/>
    <row r="1048005" ht="12.6" customHeight="true"/>
    <row r="1048006" ht="12.6" customHeight="true"/>
    <row r="1048007" ht="12.6" customHeight="true"/>
    <row r="1048008" ht="12.6" customHeight="true"/>
    <row r="1048009" ht="12.6" customHeight="true"/>
    <row r="1048010" ht="12.6" customHeight="true"/>
    <row r="1048011" ht="12.6" customHeight="true"/>
    <row r="1048012" ht="12.6" customHeight="true"/>
    <row r="1048013" ht="12.6" customHeight="true"/>
    <row r="1048014" ht="12.6" customHeight="true"/>
    <row r="1048015" ht="12.6" customHeight="true"/>
    <row r="1048016" ht="12.6" customHeight="true"/>
    <row r="1048017" ht="12.6" customHeight="true"/>
    <row r="1048018" ht="12.6" customHeight="true"/>
    <row r="1048019" ht="12.6" customHeight="true"/>
    <row r="1048020" ht="12.6" customHeight="true"/>
    <row r="1048021" ht="12.6" customHeight="true"/>
    <row r="1048022" ht="12.6" customHeight="true"/>
    <row r="1048023" ht="12.6" customHeight="true"/>
    <row r="1048024" ht="12.6" customHeight="true"/>
    <row r="1048025" ht="12.6" customHeight="true"/>
    <row r="1048026" ht="12.6" customHeight="true"/>
    <row r="1048027" ht="12.6" customHeight="true"/>
    <row r="1048028" ht="12.6" customHeight="true"/>
    <row r="1048029" ht="12.6" customHeight="true"/>
    <row r="1048030" ht="12.6" customHeight="true"/>
    <row r="1048031" ht="12.6" customHeight="true"/>
    <row r="1048032" ht="12.6" customHeight="true"/>
    <row r="1048033" ht="12.6" customHeight="true"/>
    <row r="1048034" ht="12.6" customHeight="true"/>
    <row r="1048035" ht="12.6" customHeight="true"/>
    <row r="1048036" ht="12.6" customHeight="true"/>
    <row r="1048037" ht="12.6" customHeight="true"/>
    <row r="1048038" ht="12.6" customHeight="true"/>
    <row r="1048039" ht="12.6" customHeight="true"/>
    <row r="1048040" ht="12.6" customHeight="true"/>
    <row r="1048041" ht="12.6" customHeight="true"/>
    <row r="1048042" ht="12.6" customHeight="true"/>
    <row r="1048043" ht="12.6" customHeight="true"/>
    <row r="1048044" ht="12.6" customHeight="true"/>
    <row r="1048045" ht="12.6" customHeight="true"/>
    <row r="1048046" ht="12.6" customHeight="true"/>
    <row r="1048047" ht="12.6" customHeight="true"/>
    <row r="1048048" ht="12.6" customHeight="true"/>
    <row r="1048049" ht="12.6" customHeight="true"/>
    <row r="1048050" ht="12.6" customHeight="true"/>
    <row r="1048051" ht="12.6" customHeight="true"/>
    <row r="1048052" ht="12.6" customHeight="true"/>
    <row r="1048053" ht="12.6" customHeight="true"/>
    <row r="1048054" ht="12.6" customHeight="true"/>
    <row r="1048055" ht="12.6" customHeight="true"/>
    <row r="1048056" ht="12.6" customHeight="true"/>
    <row r="1048057" ht="12.6" customHeight="true"/>
    <row r="1048058" ht="12.6" customHeight="true"/>
    <row r="1048059" ht="12.6" customHeight="true"/>
    <row r="1048060" ht="12.6" customHeight="true"/>
    <row r="1048061" ht="12.6" customHeight="true"/>
    <row r="1048062" ht="12.6" customHeight="true"/>
    <row r="1048063" ht="12.6" customHeight="true"/>
    <row r="1048064" ht="12.6" customHeight="true"/>
    <row r="1048065" ht="12.6" customHeight="true"/>
    <row r="1048066" ht="12.6" customHeight="true"/>
    <row r="1048067" ht="12.6" customHeight="true"/>
    <row r="1048068" ht="12.6" customHeight="true"/>
    <row r="1048069" ht="12.6" customHeight="true"/>
    <row r="1048070" ht="12.6" customHeight="true"/>
    <row r="1048071" ht="12.6" customHeight="true"/>
    <row r="1048072" ht="12.6" customHeight="true"/>
    <row r="1048073" ht="12.6" customHeight="true"/>
    <row r="1048074" ht="12.6" customHeight="true"/>
    <row r="1048075" ht="12.6" customHeight="true"/>
    <row r="1048076" ht="12.6" customHeight="true"/>
    <row r="1048077" ht="12.6" customHeight="true"/>
    <row r="1048078" ht="12.6" customHeight="true"/>
    <row r="1048079" ht="12.6" customHeight="true"/>
    <row r="1048080" ht="12.6" customHeight="true"/>
    <row r="1048081" ht="12.6" customHeight="true"/>
    <row r="1048082" ht="12.6" customHeight="true"/>
    <row r="1048083" ht="12.6" customHeight="true"/>
    <row r="1048084" ht="12.6" customHeight="true"/>
    <row r="1048085" ht="12.6" customHeight="true"/>
    <row r="1048086" ht="12.6" customHeight="true"/>
    <row r="1048087" ht="12.6" customHeight="true"/>
    <row r="1048088" ht="12.6" customHeight="true"/>
    <row r="1048089" ht="12.6" customHeight="true"/>
    <row r="1048090" ht="12.6" customHeight="true"/>
    <row r="1048091" ht="12.6" customHeight="true"/>
    <row r="1048092" ht="12.6" customHeight="true"/>
    <row r="1048093" ht="12.6" customHeight="true"/>
    <row r="1048094" ht="12.6" customHeight="true"/>
    <row r="1048095" ht="12.6" customHeight="true"/>
    <row r="1048096" ht="12.6" customHeight="true"/>
    <row r="1048097" ht="12.6" customHeight="true"/>
    <row r="1048098" ht="12.6" customHeight="true"/>
    <row r="1048099" ht="12.6" customHeight="true"/>
    <row r="1048100" ht="12.6" customHeight="true"/>
    <row r="1048101" ht="12.6" customHeight="true"/>
    <row r="1048102" ht="12.6" customHeight="true"/>
    <row r="1048103" ht="12.6" customHeight="true"/>
    <row r="1048104" ht="12.6" customHeight="true"/>
    <row r="1048105" ht="12.6" customHeight="true"/>
    <row r="1048106" ht="12.6" customHeight="true"/>
    <row r="1048107" ht="12.6" customHeight="true"/>
    <row r="1048108" ht="12.6" customHeight="true"/>
    <row r="1048109" ht="12.6" customHeight="true"/>
    <row r="1048110" ht="12.6" customHeight="true"/>
    <row r="1048111" ht="12.6" customHeight="true"/>
    <row r="1048112" ht="12.6" customHeight="true"/>
    <row r="1048113" ht="12.6" customHeight="true"/>
    <row r="1048114" ht="12.6" customHeight="true"/>
    <row r="1048115" ht="12.6" customHeight="true"/>
    <row r="1048116" ht="12.6" customHeight="true"/>
    <row r="1048117" ht="12.6" customHeight="true"/>
    <row r="1048118" ht="12.6" customHeight="true"/>
    <row r="1048119" ht="12.6" customHeight="true"/>
    <row r="1048120" ht="12.6" customHeight="true"/>
    <row r="1048121" ht="12.6" customHeight="true"/>
    <row r="1048122" ht="12.6" customHeight="true"/>
    <row r="1048123" ht="12.6" customHeight="true"/>
    <row r="1048124" ht="12.6" customHeight="true"/>
    <row r="1048125" ht="12.6" customHeight="true"/>
    <row r="1048126" ht="12.6" customHeight="true"/>
    <row r="1048127" ht="12.6" customHeight="true"/>
    <row r="1048128" ht="12.6" customHeight="true"/>
    <row r="1048129" ht="12.6" customHeight="true"/>
    <row r="1048130" ht="12.6" customHeight="true"/>
    <row r="1048131" ht="12.6" customHeight="true"/>
    <row r="1048132" ht="12.6" customHeight="true"/>
    <row r="1048133" ht="12.6" customHeight="true"/>
    <row r="1048134" ht="12.6" customHeight="true"/>
    <row r="1048135" ht="12.6" customHeight="true"/>
    <row r="1048136" ht="12.6" customHeight="true"/>
    <row r="1048137" ht="12.6" customHeight="true"/>
    <row r="1048138" ht="12.6" customHeight="true"/>
    <row r="1048139" ht="12.6" customHeight="true"/>
    <row r="1048140" ht="12.6" customHeight="true"/>
    <row r="1048141" ht="12.6" customHeight="true"/>
    <row r="1048142" ht="12.6" customHeight="true"/>
    <row r="1048143" ht="12.6" customHeight="true"/>
    <row r="1048144" ht="12.6" customHeight="true"/>
    <row r="1048145" ht="12.6" customHeight="true"/>
    <row r="1048146" ht="12.6" customHeight="true"/>
    <row r="1048147" ht="12.6" customHeight="true"/>
    <row r="1048148" ht="12.6" customHeight="true"/>
    <row r="1048149" ht="12.6" customHeight="true"/>
    <row r="1048150" ht="12.6" customHeight="true"/>
    <row r="1048151" ht="12.6" customHeight="true"/>
    <row r="1048152" ht="12.6" customHeight="true"/>
    <row r="1048153" ht="12.6" customHeight="true"/>
    <row r="1048154" ht="12.6" customHeight="true"/>
    <row r="1048155" ht="12.6" customHeight="true"/>
    <row r="1048156" ht="12.6" customHeight="true"/>
    <row r="1048157" ht="12.6" customHeight="true"/>
    <row r="1048158" ht="12.6" customHeight="true"/>
    <row r="1048159" ht="12.6" customHeight="true"/>
    <row r="1048160" ht="12.6" customHeight="true"/>
    <row r="1048161" ht="12.6" customHeight="true"/>
    <row r="1048162" ht="12.6" customHeight="true"/>
    <row r="1048163" ht="12.6" customHeight="true"/>
    <row r="1048164" ht="12.6" customHeight="true"/>
    <row r="1048165" ht="12.6" customHeight="true"/>
    <row r="1048166" ht="12.6" customHeight="true"/>
    <row r="1048167" ht="12.6" customHeight="true"/>
    <row r="1048168" ht="12.6" customHeight="true"/>
    <row r="1048169" ht="12.6" customHeight="true"/>
    <row r="1048170" ht="12.6" customHeight="true"/>
    <row r="1048171" ht="12.6" customHeight="true"/>
    <row r="1048172" ht="12.6" customHeight="true"/>
    <row r="1048173" ht="12.6" customHeight="true"/>
    <row r="1048174" ht="12.6" customHeight="true"/>
    <row r="1048175" ht="12.6" customHeight="true"/>
    <row r="1048176" ht="12.6" customHeight="true"/>
    <row r="1048177" ht="12.6" customHeight="true"/>
    <row r="1048178" ht="12.6" customHeight="true"/>
    <row r="1048179" ht="12.6" customHeight="true"/>
    <row r="1048180" ht="12.6" customHeight="true"/>
    <row r="1048181" ht="12.6" customHeight="true"/>
    <row r="1048182" ht="12.6" customHeight="true"/>
    <row r="1048183" ht="12.6" customHeight="true"/>
    <row r="1048184" ht="12.6" customHeight="true"/>
    <row r="1048185" ht="12.6" customHeight="true"/>
    <row r="1048186" ht="12.6" customHeight="true"/>
    <row r="1048187" ht="12.6" customHeight="true"/>
    <row r="1048188" ht="12.6" customHeight="true"/>
    <row r="1048189" ht="12.6" customHeight="true"/>
    <row r="1048190" ht="12.6" customHeight="true"/>
    <row r="1048191" ht="12.6" customHeight="true"/>
    <row r="1048192" ht="12.6" customHeight="true"/>
    <row r="1048193" ht="12.6" customHeight="true"/>
    <row r="1048194" ht="12.6" customHeight="true"/>
    <row r="1048195" ht="12.6" customHeight="true"/>
    <row r="1048196" ht="12.6" customHeight="true"/>
    <row r="1048197" ht="12.6" customHeight="true"/>
    <row r="1048198" ht="12.6" customHeight="true"/>
    <row r="1048199" ht="12.6" customHeight="true"/>
    <row r="1048200" ht="12.6" customHeight="true"/>
    <row r="1048201" ht="12.6" customHeight="true"/>
    <row r="1048202" ht="12.6" customHeight="true"/>
    <row r="1048203" ht="12.6" customHeight="true"/>
    <row r="1048204" ht="12.6" customHeight="true"/>
    <row r="1048205" ht="12.6" customHeight="true"/>
    <row r="1048206" ht="12.6" customHeight="true"/>
    <row r="1048207" ht="12.6" customHeight="true"/>
    <row r="1048208" ht="12.6" customHeight="true"/>
    <row r="1048209" ht="12.6" customHeight="true"/>
    <row r="1048210" ht="12.6" customHeight="true"/>
    <row r="1048211" ht="12.6" customHeight="true"/>
    <row r="1048212" ht="12.6" customHeight="true"/>
    <row r="1048213" ht="12.6" customHeight="true"/>
    <row r="1048214" ht="12.6" customHeight="true"/>
    <row r="1048215" ht="12.6" customHeight="true"/>
    <row r="1048216" ht="12.6" customHeight="true"/>
    <row r="1048217" ht="12.6" customHeight="true"/>
    <row r="1048218" ht="12.6" customHeight="true"/>
    <row r="1048219" ht="12.6" customHeight="true"/>
    <row r="1048220" ht="12.6" customHeight="true"/>
    <row r="1048221" ht="12.6" customHeight="true"/>
    <row r="1048222" ht="12.6" customHeight="true"/>
    <row r="1048223" ht="12.6" customHeight="true"/>
    <row r="1048224" ht="12.6" customHeight="true"/>
    <row r="1048225" ht="12.6" customHeight="true"/>
    <row r="1048226" ht="12.6" customHeight="true"/>
    <row r="1048227" ht="12.6" customHeight="true"/>
    <row r="1048228" ht="12.6" customHeight="true"/>
    <row r="1048229" ht="12.6" customHeight="true"/>
    <row r="1048230" ht="12.6" customHeight="true"/>
    <row r="1048231" ht="12.6" customHeight="true"/>
    <row r="1048232" ht="12.6" customHeight="true"/>
    <row r="1048233" ht="12.6" customHeight="true"/>
    <row r="1048234" ht="12.6" customHeight="true"/>
    <row r="1048235" ht="12.6" customHeight="true"/>
    <row r="1048236" ht="12.6" customHeight="true"/>
    <row r="1048237" ht="12.6" customHeight="true"/>
    <row r="1048238" ht="12.6" customHeight="true"/>
    <row r="1048239" ht="12.6" customHeight="true"/>
    <row r="1048240" ht="12.6" customHeight="true"/>
    <row r="1048241" ht="12.6" customHeight="true"/>
    <row r="1048242" ht="12.6" customHeight="true"/>
    <row r="1048243" ht="12.6" customHeight="true"/>
    <row r="1048244" ht="12.6" customHeight="true"/>
    <row r="1048245" ht="12.6" customHeight="true"/>
    <row r="1048246" ht="12.6" customHeight="true"/>
    <row r="1048247" ht="12.6" customHeight="true"/>
    <row r="1048248" ht="12.6" customHeight="true"/>
    <row r="1048249" ht="12.6" customHeight="true"/>
    <row r="1048250" ht="12.6" customHeight="true"/>
    <row r="1048251" ht="12.6" customHeight="true"/>
    <row r="1048252" ht="12.6" customHeight="true"/>
    <row r="1048253" ht="12.6" customHeight="true"/>
    <row r="1048254" ht="12.6" customHeight="true"/>
    <row r="1048255" ht="12.6" customHeight="true"/>
    <row r="1048256" ht="12.6" customHeight="true"/>
    <row r="1048257" ht="12.6" customHeight="true"/>
    <row r="1048258" ht="12.6" customHeight="true"/>
    <row r="1048259" ht="12.6" customHeight="true"/>
    <row r="1048260" ht="12.6" customHeight="true"/>
    <row r="1048261" ht="12.6" customHeight="true"/>
    <row r="1048262" ht="12.6" customHeight="true"/>
    <row r="1048263" ht="12.6" customHeight="true"/>
    <row r="1048264" ht="12.6" customHeight="true"/>
    <row r="1048265" ht="12.6" customHeight="true"/>
    <row r="1048266" ht="12.6" customHeight="true"/>
    <row r="1048267" ht="12.6" customHeight="true"/>
    <row r="1048268" ht="12.6" customHeight="true"/>
    <row r="1048269" ht="12.6" customHeight="true"/>
    <row r="1048270" ht="12.6" customHeight="true"/>
    <row r="1048271" ht="12.6" customHeight="true"/>
    <row r="1048272" ht="12.6" customHeight="true"/>
    <row r="1048273" ht="12.6" customHeight="true"/>
    <row r="1048274" ht="12.6" customHeight="true"/>
    <row r="1048275" ht="12.6" customHeight="true"/>
    <row r="1048276" ht="12.6" customHeight="true"/>
    <row r="1048277" ht="12.6" customHeight="true"/>
    <row r="1048278" ht="12.6" customHeight="true"/>
    <row r="1048279" ht="12.6" customHeight="true"/>
    <row r="1048280" ht="12.6" customHeight="true"/>
    <row r="1048281" ht="12.6" customHeight="true"/>
    <row r="1048282" ht="12.6" customHeight="true"/>
    <row r="1048283" ht="12.6" customHeight="true"/>
    <row r="1048284" ht="12.6" customHeight="true"/>
    <row r="1048285" ht="12.6" customHeight="true"/>
    <row r="1048286" ht="12.6" customHeight="true"/>
    <row r="1048287" ht="12.6" customHeight="true"/>
    <row r="1048288" ht="12.6" customHeight="true"/>
    <row r="1048289" ht="12.6" customHeight="true"/>
    <row r="1048290" ht="12.6" customHeight="true"/>
    <row r="1048291" ht="12.6" customHeight="true"/>
    <row r="1048292" ht="12.6" customHeight="true"/>
    <row r="1048293" ht="12.6" customHeight="true"/>
    <row r="1048294" ht="12.6" customHeight="true"/>
    <row r="1048295" ht="12.6" customHeight="true"/>
    <row r="1048296" ht="12.6" customHeight="true"/>
    <row r="1048297" ht="12.6" customHeight="true"/>
    <row r="1048298" ht="12.6" customHeight="true"/>
    <row r="1048299" ht="12.6" customHeight="true"/>
    <row r="1048300" ht="12.6" customHeight="true"/>
    <row r="1048301" ht="12.6" customHeight="true"/>
    <row r="1048302" ht="12.6" customHeight="true"/>
    <row r="1048303" ht="12.6" customHeight="true"/>
    <row r="1048304" ht="12.6" customHeight="true"/>
    <row r="1048305" ht="12.6" customHeight="true"/>
    <row r="1048306" ht="12.6" customHeight="true"/>
    <row r="1048307" ht="12.6" customHeight="true"/>
    <row r="1048308" ht="12.6" customHeight="true"/>
    <row r="1048309" ht="12.6" customHeight="true"/>
    <row r="1048310" ht="12.6" customHeight="true"/>
    <row r="1048311" ht="12.6" customHeight="true"/>
    <row r="1048312" ht="12.6" customHeight="true"/>
    <row r="1048313" ht="12.6" customHeight="true"/>
    <row r="1048314" ht="12.6" customHeight="true"/>
    <row r="1048315" ht="12.6" customHeight="true"/>
    <row r="1048316" ht="12.6" customHeight="true"/>
    <row r="1048317" ht="12.6" customHeight="true"/>
    <row r="1048318" ht="12.6" customHeight="true"/>
    <row r="1048319" ht="12.6" customHeight="true"/>
    <row r="1048320" ht="12.6" customHeight="true"/>
    <row r="1048321" ht="12.6" customHeight="true"/>
    <row r="1048322" ht="12.6" customHeight="true"/>
    <row r="1048323" ht="12.6" customHeight="true"/>
    <row r="1048324" ht="12.6" customHeight="true"/>
    <row r="1048325" ht="12.6" customHeight="true"/>
    <row r="1048326" ht="12.6" customHeight="true"/>
    <row r="1048327" ht="12.6" customHeight="true"/>
    <row r="1048328" ht="12.6" customHeight="true"/>
    <row r="1048329" ht="12.6" customHeight="true"/>
    <row r="1048330" ht="12.6" customHeight="true"/>
    <row r="1048331" ht="12.6" customHeight="true"/>
    <row r="1048332" ht="12.6" customHeight="true"/>
    <row r="1048333" ht="12.6" customHeight="true"/>
    <row r="1048334" ht="12.6" customHeight="true"/>
    <row r="1048335" ht="12.6" customHeight="true"/>
    <row r="1048336" ht="12.6" customHeight="true"/>
    <row r="1048337" ht="12.6" customHeight="true"/>
    <row r="1048338" ht="12.6" customHeight="true"/>
    <row r="1048339" ht="12.6" customHeight="true"/>
    <row r="1048340" ht="12.6" customHeight="true"/>
    <row r="1048341" ht="12.6" customHeight="true"/>
    <row r="1048342" ht="12.6" customHeight="true"/>
    <row r="1048343" ht="12.6" customHeight="true"/>
    <row r="1048344" ht="12.6" customHeight="true"/>
    <row r="1048345" ht="12.6" customHeight="true"/>
    <row r="1048346" ht="12.6" customHeight="true"/>
    <row r="1048347" ht="12.6" customHeight="true"/>
    <row r="1048348" ht="12.6" customHeight="true"/>
    <row r="1048349" ht="12.6" customHeight="true"/>
    <row r="1048350" ht="12.6" customHeight="true"/>
    <row r="1048351" ht="12.6" customHeight="true"/>
    <row r="1048352" ht="12.6" customHeight="true"/>
    <row r="1048353" ht="12.6" customHeight="true"/>
    <row r="1048354" ht="12.6" customHeight="true"/>
    <row r="1048355" ht="12.6" customHeight="true"/>
    <row r="1048356" ht="12.6" customHeight="true"/>
    <row r="1048357" ht="12.6" customHeight="true"/>
    <row r="1048358" ht="12.6" customHeight="true"/>
    <row r="1048359" ht="12.6" customHeight="true"/>
    <row r="1048360" ht="12.6" customHeight="true"/>
    <row r="1048361" ht="12.6" customHeight="true"/>
    <row r="1048362" ht="12.6" customHeight="true"/>
    <row r="1048363" ht="12.6" customHeight="true"/>
    <row r="1048364" ht="12.6" customHeight="true"/>
    <row r="1048365" ht="12.6" customHeight="true"/>
    <row r="1048366" ht="12.6" customHeight="true"/>
    <row r="1048367" ht="12.6" customHeight="true"/>
    <row r="1048368" ht="12.6" customHeight="true"/>
    <row r="1048369" ht="12.6" customHeight="true"/>
    <row r="1048370" ht="12.6" customHeight="true"/>
    <row r="1048371" ht="12.6" customHeight="true"/>
    <row r="1048372" ht="12.6" customHeight="true"/>
    <row r="1048373" ht="12.6" customHeight="true"/>
    <row r="1048374" ht="12.6" customHeight="true"/>
    <row r="1048375" ht="12.6" customHeight="true"/>
    <row r="1048376" ht="12.6" customHeight="true"/>
    <row r="1048377" ht="12.6" customHeight="true"/>
    <row r="1048378" ht="12.6" customHeight="true"/>
    <row r="1048379" ht="12.6" customHeight="true"/>
    <row r="1048380" ht="12.6" customHeight="true"/>
    <row r="1048381" ht="12.6" customHeight="true"/>
    <row r="1048382" ht="12.6" customHeight="true"/>
    <row r="1048383" ht="12.6" customHeight="true"/>
    <row r="1048384" ht="12.6" customHeight="true"/>
    <row r="1048385" ht="12.6" customHeight="true"/>
    <row r="1048386" ht="12.6" customHeight="true"/>
    <row r="1048387" ht="12.6" customHeight="true"/>
    <row r="1048388" ht="12.6" customHeight="true"/>
    <row r="1048389" ht="12.6" customHeight="true"/>
    <row r="1048390" ht="12.6" customHeight="true"/>
    <row r="1048391" ht="12.6" customHeight="true"/>
    <row r="1048392" ht="12.6" customHeight="true"/>
    <row r="1048393" ht="12.6" customHeight="true"/>
    <row r="1048394" ht="12.6" customHeight="true"/>
    <row r="1048395" ht="12.6" customHeight="true"/>
    <row r="1048396" ht="12.6" customHeight="true"/>
    <row r="1048397" ht="12.6" customHeight="true"/>
    <row r="1048398" ht="12.6" customHeight="true"/>
    <row r="1048399" ht="12.6" customHeight="true"/>
    <row r="1048400" ht="12.6" customHeight="true"/>
    <row r="1048401" ht="12.6" customHeight="true"/>
    <row r="1048402" ht="12.6" customHeight="true"/>
    <row r="1048403" ht="12.6" customHeight="true"/>
    <row r="1048404" ht="12.6" customHeight="true"/>
    <row r="1048405" ht="12.6" customHeight="true"/>
    <row r="1048406" ht="12.6" customHeight="true"/>
    <row r="1048407" ht="12.6" customHeight="true"/>
    <row r="1048408" ht="12.6" customHeight="true"/>
    <row r="1048409" ht="12.6" customHeight="true"/>
    <row r="1048410" ht="12.6" customHeight="true"/>
    <row r="1048411" ht="12.6" customHeight="true"/>
    <row r="1048412" ht="12.6" customHeight="true"/>
    <row r="1048413" ht="12.6" customHeight="true"/>
    <row r="1048414" ht="12.6" customHeight="true"/>
    <row r="1048415" ht="12.6" customHeight="true"/>
    <row r="1048416" ht="12.6" customHeight="true"/>
    <row r="1048417" ht="12.6" customHeight="true"/>
    <row r="1048418" ht="12.6" customHeight="true"/>
    <row r="1048419" ht="12.6" customHeight="true"/>
    <row r="1048420" ht="12.6" customHeight="true"/>
    <row r="1048421" ht="12.6" customHeight="true"/>
    <row r="1048422" ht="12.6" customHeight="true"/>
    <row r="1048423" ht="12.6" customHeight="true"/>
    <row r="1048424" ht="12.6" customHeight="true"/>
    <row r="1048425" ht="12.6" customHeight="true"/>
    <row r="1048426" ht="12.6" customHeight="true"/>
    <row r="1048427" ht="12.6" customHeight="true"/>
    <row r="1048428" ht="12.6" customHeight="true"/>
    <row r="1048429" ht="12.6" customHeight="true"/>
    <row r="1048430" ht="12.6" customHeight="true"/>
    <row r="1048431" ht="12.6" customHeight="true"/>
    <row r="1048432" ht="12.6" customHeight="true"/>
    <row r="1048433" ht="12.6" customHeight="true"/>
    <row r="1048434" ht="12.6" customHeight="true"/>
    <row r="1048435" ht="12.6" customHeight="true"/>
    <row r="1048436" ht="12.6" customHeight="true"/>
    <row r="1048437" ht="12.6" customHeight="true"/>
    <row r="1048438" ht="12.6" customHeight="true"/>
    <row r="1048439" ht="12.6" customHeight="true"/>
    <row r="1048440" ht="12.6" customHeight="true"/>
    <row r="1048441" ht="12.6" customHeight="true"/>
    <row r="1048442" ht="12.6" customHeight="true"/>
    <row r="1048443" ht="12.6" customHeight="true"/>
    <row r="1048444" ht="12.6" customHeight="true"/>
    <row r="1048445" ht="12.6" customHeight="true"/>
    <row r="1048446" ht="12.6" customHeight="true"/>
    <row r="1048447" ht="12.6" customHeight="true"/>
    <row r="1048448" ht="12.6" customHeight="true"/>
    <row r="1048449" ht="12.6" customHeight="true"/>
    <row r="1048450" ht="12.6" customHeight="true"/>
    <row r="1048451" ht="12.6" customHeight="true"/>
    <row r="1048452" ht="12.6" customHeight="true"/>
    <row r="1048453" ht="12.6" customHeight="true"/>
    <row r="1048454" ht="12.6" customHeight="true"/>
    <row r="1048455" ht="12.6" customHeight="true"/>
    <row r="1048456" ht="12.6" customHeight="true"/>
    <row r="1048457" ht="12.6" customHeight="true"/>
    <row r="1048458" ht="12.6" customHeight="true"/>
    <row r="1048459" ht="12.6" customHeight="true"/>
    <row r="1048460" ht="12.6" customHeight="true"/>
    <row r="1048461" ht="12.6" customHeight="true"/>
    <row r="1048462" ht="12.6" customHeight="true"/>
    <row r="1048463" ht="12.6" customHeight="true"/>
    <row r="1048464" ht="12.6" customHeight="true"/>
    <row r="1048465" ht="12.6" customHeight="true"/>
    <row r="1048466" ht="12.6" customHeight="true"/>
    <row r="1048467" ht="12.6" customHeight="true"/>
    <row r="1048468" ht="12.6" customHeight="true"/>
    <row r="1048469" ht="12.6" customHeight="true"/>
    <row r="1048470" ht="12.6" customHeight="true"/>
    <row r="1048471" ht="12.6" customHeight="true"/>
    <row r="1048472" ht="12.6" customHeight="true"/>
    <row r="1048473" ht="12.6" customHeight="true"/>
    <row r="1048474" ht="12.6" customHeight="true"/>
    <row r="1048475" ht="12.6" customHeight="true"/>
    <row r="1048476" ht="12.6" customHeight="true"/>
    <row r="1048477" ht="12.6" customHeight="true"/>
    <row r="1048478" ht="12.6" customHeight="true"/>
    <row r="1048479" ht="12.6" customHeight="true"/>
    <row r="1048480" ht="12.6" customHeight="true"/>
    <row r="1048481" ht="12.6" customHeight="true"/>
    <row r="1048482" ht="12.6" customHeight="true"/>
    <row r="1048483" ht="12.6" customHeight="true"/>
    <row r="1048484" ht="12.6" customHeight="true"/>
    <row r="1048485" ht="12.6" customHeight="true"/>
    <row r="1048486" ht="12.6" customHeight="true"/>
    <row r="1048487" ht="12.6" customHeight="true"/>
    <row r="1048488" ht="12.6" customHeight="true"/>
    <row r="1048489" ht="12.6" customHeight="true"/>
    <row r="1048490" ht="12.6" customHeight="true"/>
    <row r="1048491" ht="12.6" customHeight="true"/>
    <row r="1048492" ht="12.6" customHeight="true"/>
    <row r="1048493" ht="12.6" customHeight="true"/>
    <row r="1048494" ht="12.6" customHeight="true"/>
    <row r="1048495" ht="12.6" customHeight="true"/>
    <row r="1048496" ht="12.6" customHeight="true"/>
    <row r="1048497" ht="12.6" customHeight="true"/>
    <row r="1048498" ht="12.6" customHeight="true"/>
    <row r="1048499" ht="12.6" customHeight="true"/>
    <row r="1048500" ht="12.6" customHeight="true"/>
    <row r="1048501" ht="12.6" customHeight="true"/>
    <row r="1048502" ht="12.6" customHeight="true"/>
    <row r="1048503" ht="12.6" customHeight="true"/>
    <row r="1048504" ht="12.6" customHeight="true"/>
    <row r="1048505" ht="12.6" customHeight="true"/>
    <row r="1048506" ht="12.6" customHeight="true"/>
    <row r="1048507" ht="12.6" customHeight="true"/>
    <row r="1048508" ht="12.6" customHeight="true"/>
    <row r="1048509" ht="12.6" customHeight="true"/>
    <row r="1048510" ht="12.6" customHeight="true"/>
    <row r="1048511" ht="12.6" customHeight="true"/>
    <row r="1048512" ht="12.6" customHeight="true"/>
    <row r="1048513" ht="12.6" customHeight="true"/>
    <row r="1048514" ht="12.6" customHeight="true"/>
    <row r="1048515" ht="12.6" customHeight="true"/>
    <row r="1048516" ht="12.6" customHeight="true"/>
    <row r="1048517" ht="12.6" customHeight="true"/>
    <row r="1048518" ht="12.6" customHeight="true"/>
    <row r="1048519" ht="12.6" customHeight="true"/>
    <row r="1048520" ht="12.6" customHeight="true"/>
    <row r="1048521" ht="12.6" customHeight="true"/>
    <row r="1048522" ht="12.6" customHeight="true"/>
    <row r="1048523" ht="12.6" customHeight="true"/>
    <row r="1048524" ht="12.6" customHeight="true"/>
    <row r="1048525" ht="12.6" customHeight="true"/>
    <row r="1048526" ht="12.6" customHeight="true"/>
    <row r="1048527" ht="12.6" customHeight="true"/>
    <row r="1048528" ht="12.6" customHeight="true"/>
    <row r="1048529" ht="12.6" customHeight="true"/>
    <row r="1048530" ht="12.6" customHeight="true"/>
    <row r="1048531" ht="12.6" customHeight="true"/>
    <row r="1048532" ht="12.6" customHeight="true"/>
    <row r="1048533" ht="12.6" customHeight="true"/>
    <row r="1048534" ht="12.6" customHeight="true"/>
    <row r="1048535" ht="12.6" customHeight="true"/>
    <row r="1048536" ht="12.6" customHeight="true"/>
    <row r="1048537" ht="12.6" customHeight="true"/>
    <row r="1048538" ht="12.6" customHeight="true"/>
    <row r="1048539" ht="12.6" customHeight="true"/>
    <row r="1048540" ht="12.6" customHeight="true"/>
    <row r="1048541" ht="12.6" customHeight="true"/>
    <row r="1048542" ht="12.6" customHeight="true"/>
    <row r="1048543" ht="12.6" customHeight="true"/>
    <row r="1048544" ht="12.6" customHeight="true"/>
    <row r="1048545" ht="12.6" customHeight="true"/>
    <row r="1048546" ht="12.6" customHeight="true"/>
    <row r="1048547" ht="12.6" customHeight="true"/>
    <row r="1048548" ht="12.6" customHeight="true"/>
    <row r="1048549" ht="12.6" customHeight="true"/>
    <row r="1048550" ht="12.6" customHeight="true"/>
    <row r="1048551" ht="12.6" customHeight="true"/>
    <row r="1048552" ht="12.6" customHeight="true"/>
    <row r="1048553" ht="12.6" customHeight="true"/>
    <row r="1048554" ht="12.6" customHeight="true"/>
    <row r="1048555" ht="12.6" customHeight="true"/>
    <row r="1048556" ht="12.6" customHeight="true"/>
    <row r="1048557" ht="12.6" customHeight="true"/>
    <row r="1048558" ht="12.6" customHeight="true"/>
    <row r="1048559" ht="12.6" customHeight="true"/>
    <row r="1048560" ht="12.6" customHeight="true"/>
    <row r="1048561" ht="12.6" customHeight="true"/>
    <row r="1048562" ht="12.6" customHeight="true"/>
    <row r="1048563" ht="12.6" customHeight="true"/>
    <row r="1048564" ht="12.6" customHeight="true"/>
    <row r="1048565" ht="12.6" customHeight="true"/>
    <row r="1048566" ht="12.6" customHeight="true"/>
    <row r="1048567" ht="12.6" customHeight="true"/>
    <row r="1048568" ht="12.6" customHeight="true"/>
    <row r="1048569" ht="12.6" customHeight="true"/>
    <row r="1048570" ht="12.6" customHeight="true"/>
    <row r="1048571" ht="12.6" customHeight="true"/>
    <row r="1048572" ht="12.6" customHeight="true"/>
    <row r="1048573" ht="12.6" customHeight="true"/>
    <row r="1048574" ht="12.6" customHeight="true"/>
    <row r="1048575" ht="12.6" customHeight="true"/>
    <row r="1048576" ht="12.6" customHeight="true"/>
  </sheetData>
  <pageMargins bottom="0.75" footer="0.3" header="0.3" left="0.7" right="0.7" top="0.75"/>
</worksheet>
</file>